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905" windowWidth="20565" windowHeight="4530" activeTab="0"/>
  </bookViews>
  <sheets>
    <sheet name="一般用単品・5連注文書2023.03.10" sheetId="1" r:id="rId1"/>
  </sheets>
  <definedNames>
    <definedName name="_xlnm.Print_Area" localSheetId="0">'一般用単品・5連注文書2023.03.10'!$A$1:$P$102</definedName>
  </definedNames>
  <calcPr fullCalcOnLoad="1"/>
</workbook>
</file>

<file path=xl/sharedStrings.xml><?xml version="1.0" encoding="utf-8"?>
<sst xmlns="http://schemas.openxmlformats.org/spreadsheetml/2006/main" count="389" uniqueCount="214">
  <si>
    <t>種類</t>
  </si>
  <si>
    <t>形式</t>
  </si>
  <si>
    <t>1.ＳＵＳ線2ｍｍ長</t>
  </si>
  <si>
    <t>3.ＳＵＳ球</t>
  </si>
  <si>
    <t>SUS球</t>
  </si>
  <si>
    <t>寸法（ｍｍ）</t>
  </si>
  <si>
    <t>SUS　球</t>
  </si>
  <si>
    <t>【単品試験片】</t>
  </si>
  <si>
    <t>セラミック球</t>
  </si>
  <si>
    <t>EPDMゴム球</t>
  </si>
  <si>
    <r>
      <t>2.</t>
    </r>
    <r>
      <rPr>
        <b/>
        <sz val="11"/>
        <rFont val="ＭＳ Ｐゴシック"/>
        <family val="3"/>
      </rPr>
      <t>ＳＵＳ線5ｍｍ長</t>
    </r>
  </si>
  <si>
    <t>4.セラミック球(アルミナ）</t>
  </si>
  <si>
    <t>会社名</t>
  </si>
  <si>
    <t>℡</t>
  </si>
  <si>
    <t>下記、注文をいたします。</t>
  </si>
  <si>
    <t>fax</t>
  </si>
  <si>
    <t>希　望　納　期</t>
  </si>
  <si>
    <t>【届け先】</t>
  </si>
  <si>
    <t>SUS線２ｍｍ長</t>
  </si>
  <si>
    <t>φ0.2×2</t>
  </si>
  <si>
    <t>φ0.3×2</t>
  </si>
  <si>
    <t>φ0.4×2</t>
  </si>
  <si>
    <t>φ0.5×2</t>
  </si>
  <si>
    <t>φ0.6×2</t>
  </si>
  <si>
    <t>φ0.7×2</t>
  </si>
  <si>
    <t>φ0.8×2</t>
  </si>
  <si>
    <t>φ0.9×2</t>
  </si>
  <si>
    <t>φ1.0×2</t>
  </si>
  <si>
    <t>SUS線5ｍｍ長</t>
  </si>
  <si>
    <t>φ0.2×5</t>
  </si>
  <si>
    <t>φ0.3×5</t>
  </si>
  <si>
    <t>φ0.4×5</t>
  </si>
  <si>
    <t>φ0.5×5</t>
  </si>
  <si>
    <t>φ0.6×5</t>
  </si>
  <si>
    <t>φ0.7×5</t>
  </si>
  <si>
    <t>φ0.8×5</t>
  </si>
  <si>
    <t>φ0.9×5</t>
  </si>
  <si>
    <t>φ1.0×5</t>
  </si>
  <si>
    <t>φ0.3</t>
  </si>
  <si>
    <t>φ0.4</t>
  </si>
  <si>
    <t>φ0.5</t>
  </si>
  <si>
    <t>φ0.6</t>
  </si>
  <si>
    <t>φ0.7</t>
  </si>
  <si>
    <t>φ0.8</t>
  </si>
  <si>
    <t>φ1.0</t>
  </si>
  <si>
    <t>φ1.2</t>
  </si>
  <si>
    <t>φ1.5</t>
  </si>
  <si>
    <t>φ2.0</t>
  </si>
  <si>
    <t>φ2.5</t>
  </si>
  <si>
    <t>φ3.0</t>
  </si>
  <si>
    <t>φ1.6</t>
  </si>
  <si>
    <t>φ4.0</t>
  </si>
  <si>
    <t>φ5.0</t>
  </si>
  <si>
    <t>φ6.0</t>
  </si>
  <si>
    <t>φ8.0</t>
  </si>
  <si>
    <t>φ7.0</t>
  </si>
  <si>
    <t>SUS線２mm長</t>
  </si>
  <si>
    <t>SUS線5mm長</t>
  </si>
  <si>
    <t>φ3.0～8.0</t>
  </si>
  <si>
    <t>φ9.5</t>
  </si>
  <si>
    <t>φ3.2</t>
  </si>
  <si>
    <t>φ7.2</t>
  </si>
  <si>
    <t>合計金額</t>
  </si>
  <si>
    <t>個数</t>
  </si>
  <si>
    <t>※消費税は含みません。(単位：円）</t>
  </si>
  <si>
    <r>
      <t>注文合計金額</t>
    </r>
    <r>
      <rPr>
        <sz val="10"/>
        <rFont val="ＭＳ Ｐゴシック"/>
        <family val="3"/>
      </rPr>
      <t>（消費税含む）</t>
    </r>
  </si>
  <si>
    <t>(所属）</t>
  </si>
  <si>
    <t>小　計</t>
  </si>
  <si>
    <t>小　　　計</t>
  </si>
  <si>
    <t>合　　　計</t>
  </si>
  <si>
    <t>消　費　税</t>
  </si>
  <si>
    <t>総　合　計</t>
  </si>
  <si>
    <t>注　　文　　№</t>
  </si>
  <si>
    <t>５．振込み手数料はご注文主のご負担とさせていただきます。</t>
  </si>
  <si>
    <t>【注文主】</t>
  </si>
  <si>
    <t>標準価格</t>
  </si>
  <si>
    <t>運　送　費</t>
  </si>
  <si>
    <t>フッ素樹脂球</t>
  </si>
  <si>
    <t>ご担当者</t>
  </si>
  <si>
    <t>住　所  〒</t>
  </si>
  <si>
    <t>ｱﾙﾐﾆｳﾑ球</t>
  </si>
  <si>
    <t>成績書</t>
  </si>
  <si>
    <t>　　　を別途加算願います。</t>
  </si>
  <si>
    <t>振込予定日（前払い現金）</t>
  </si>
  <si>
    <t>〒101-0051　東京都千代田区神田神保町3-2-5</t>
  </si>
  <si>
    <t>Ｔｅｌ：03-3288-5080</t>
  </si>
  <si>
    <t>Fax：03-3288-5081</t>
  </si>
  <si>
    <t>　　　　　　　　　本部事務局</t>
  </si>
  <si>
    <t>　　　年　　月　　 日</t>
  </si>
  <si>
    <t>ご注意：φ1.0のみ材質が４Nです。その他は全てA5052です。</t>
  </si>
  <si>
    <t>３．ご注文は、合計 １５，０００円以上でお申し込みください。</t>
  </si>
  <si>
    <t xml:space="preserve">   （トレーサビリティ証明付きは除く）</t>
  </si>
  <si>
    <t>１．検査成績書付きのご注文は標準価格×２倍の単価となります。成績書の欄に</t>
  </si>
  <si>
    <r>
      <t xml:space="preserve">    数量を入力 してください。自動的に計算されます。</t>
    </r>
    <r>
      <rPr>
        <b/>
        <sz val="10"/>
        <color indexed="30"/>
        <rFont val="ＭＳ Ｐゴシック"/>
        <family val="3"/>
      </rPr>
      <t>空色</t>
    </r>
    <r>
      <rPr>
        <sz val="10"/>
        <rFont val="ＭＳ Ｐゴシック"/>
        <family val="3"/>
      </rPr>
      <t>の項目にご記入ください。</t>
    </r>
  </si>
  <si>
    <t>F2EB-8.0</t>
  </si>
  <si>
    <t>F2EB-3.0</t>
  </si>
  <si>
    <t>F2EB-4.0</t>
  </si>
  <si>
    <t>F2EB-5.0</t>
  </si>
  <si>
    <t>F2EB-6.0</t>
  </si>
  <si>
    <t>F2TB-1.6</t>
  </si>
  <si>
    <t>F2TB-2.0</t>
  </si>
  <si>
    <t>F2TB-2.5</t>
  </si>
  <si>
    <t>F2TB-3.2</t>
  </si>
  <si>
    <t>F2TB-4.0</t>
  </si>
  <si>
    <t>F2TB-5.0</t>
  </si>
  <si>
    <t>F2TB-6.0</t>
  </si>
  <si>
    <t>F2TB-7.2</t>
  </si>
  <si>
    <t>F2TB-8.0</t>
  </si>
  <si>
    <t>【5連試験片】</t>
  </si>
  <si>
    <t>F2AB5-01</t>
  </si>
  <si>
    <t>φ1.0～4.0</t>
  </si>
  <si>
    <t>F2AB5-02</t>
  </si>
  <si>
    <t>φ4.0～8.0</t>
  </si>
  <si>
    <t>F2TB5-01</t>
  </si>
  <si>
    <t>φ1.6～4.0</t>
  </si>
  <si>
    <t>F2TB5-02</t>
  </si>
  <si>
    <t>EPDMゴム球</t>
  </si>
  <si>
    <t>F2EB5-01</t>
  </si>
  <si>
    <t>φ0,2～0,6</t>
  </si>
  <si>
    <t>φ0,2～0.6</t>
  </si>
  <si>
    <t>φ0.3～0.7</t>
  </si>
  <si>
    <t>φ0.7～1.5</t>
  </si>
  <si>
    <t>φ1.2～3.0</t>
  </si>
  <si>
    <t>φ3.0～7.0</t>
  </si>
  <si>
    <t>F2SW5-02</t>
  </si>
  <si>
    <t>F2SW5-05</t>
  </si>
  <si>
    <t>F2SB5-01</t>
  </si>
  <si>
    <t>F2SB5-02</t>
  </si>
  <si>
    <t>F2ALB5-01</t>
  </si>
  <si>
    <t>φ1.5～5.0</t>
  </si>
  <si>
    <t>F2ALB5-02</t>
  </si>
  <si>
    <t>F2SB5-03</t>
  </si>
  <si>
    <t>石英ガラス球</t>
  </si>
  <si>
    <t>5.石英ガラス球</t>
  </si>
  <si>
    <t>FRQB-1.0</t>
  </si>
  <si>
    <t>FRQB-2.0</t>
  </si>
  <si>
    <t>FRQB-1.5</t>
  </si>
  <si>
    <t>FRQB-3.0</t>
  </si>
  <si>
    <t>FRQB-4.0</t>
  </si>
  <si>
    <t>FRQB-5.0</t>
  </si>
  <si>
    <t>FRQB-6.0</t>
  </si>
  <si>
    <t>6.ゴム球</t>
  </si>
  <si>
    <t>7.樹脂球</t>
  </si>
  <si>
    <t>8.ｱﾙﾐﾆウﾑ球</t>
  </si>
  <si>
    <r>
      <t>食品異物検査用 単品／5連注文書</t>
    </r>
    <r>
      <rPr>
        <b/>
        <sz val="12"/>
        <color indexed="10"/>
        <rFont val="ＭＳ Ｐゴシック"/>
        <family val="3"/>
      </rPr>
      <t>(一般用）</t>
    </r>
  </si>
  <si>
    <t>φ2.0～6.0</t>
  </si>
  <si>
    <t>FRQB5-01</t>
  </si>
  <si>
    <t>FRQB5-02</t>
  </si>
  <si>
    <t>F2SW-0.2×2</t>
  </si>
  <si>
    <t>F2SW-0.3×2</t>
  </si>
  <si>
    <t>F2SW-0.4×2</t>
  </si>
  <si>
    <t>F2SW-0.5×2</t>
  </si>
  <si>
    <t>F2SW-0.6×2</t>
  </si>
  <si>
    <t>F2SW-0.7×2</t>
  </si>
  <si>
    <t>F2SW-0.8×2</t>
  </si>
  <si>
    <t>F2SW-0.9×2</t>
  </si>
  <si>
    <t>F2SW-1.0×2</t>
  </si>
  <si>
    <t>F2SW-0.2×5</t>
  </si>
  <si>
    <t>F2SW-0.3×5</t>
  </si>
  <si>
    <t>F2SW-0.4×5</t>
  </si>
  <si>
    <t>F2SW-0.5×5</t>
  </si>
  <si>
    <t>F2SW-0.6×5</t>
  </si>
  <si>
    <t>F2SW-0.7×5</t>
  </si>
  <si>
    <t>F2SW-0.8×5</t>
  </si>
  <si>
    <t>F2SW-0.9×5</t>
  </si>
  <si>
    <t>F2SW-1.0×5</t>
  </si>
  <si>
    <t>F2SB-0.3</t>
  </si>
  <si>
    <t>F2SB-0.4</t>
  </si>
  <si>
    <t>F2SB-0.5</t>
  </si>
  <si>
    <t>F2SB-0.6</t>
  </si>
  <si>
    <t>F2SB-0.7</t>
  </si>
  <si>
    <t>F2SB-0.8</t>
  </si>
  <si>
    <t>F2SB-1.0</t>
  </si>
  <si>
    <t>F2SB-1.2</t>
  </si>
  <si>
    <t>F2SB-1.5</t>
  </si>
  <si>
    <t>F2SB-2.0</t>
  </si>
  <si>
    <t>F2SB-2.5</t>
  </si>
  <si>
    <t>F2SB-3.0</t>
  </si>
  <si>
    <t>F2AB-1.0</t>
  </si>
  <si>
    <t>F2AB-1.5</t>
  </si>
  <si>
    <t>F2AB-2.0</t>
  </si>
  <si>
    <t>F2AB-3.0</t>
  </si>
  <si>
    <t>F2AB-4.0</t>
  </si>
  <si>
    <t>F2AB-5.0</t>
  </si>
  <si>
    <t>F2AB-6.0</t>
  </si>
  <si>
    <t>F2AB-8.0</t>
  </si>
  <si>
    <t>　　  年　  月　   日</t>
  </si>
  <si>
    <t>F2ALB-1.0</t>
  </si>
  <si>
    <t>F2ALB-1.5</t>
  </si>
  <si>
    <t>F2ALB-2.0</t>
  </si>
  <si>
    <t>F2ALB-3.0</t>
  </si>
  <si>
    <t>F2ALB-4.0</t>
  </si>
  <si>
    <t>F2ALB-5.0</t>
  </si>
  <si>
    <t>F2ALB-6.0</t>
  </si>
  <si>
    <t>F2ALB-7.0</t>
  </si>
  <si>
    <t>F2ALB-8.0</t>
  </si>
  <si>
    <t>F2ALB-9.5</t>
  </si>
  <si>
    <t>　　　【　例）F2ＡB-１.0の場合、8,400円になります。】</t>
  </si>
  <si>
    <t>　　　【　例）F2ＡB-１.0の場合、8,400円＋30,000円＝38,400円になります。】</t>
  </si>
  <si>
    <t>４．お支払いは当工業会から送付する請求明細書をご確認頂き、事前に指定口座に</t>
  </si>
  <si>
    <t>　　現金振込みをお願いいたします。入金確認後１週間以内に商品をお届けいたします。</t>
  </si>
  <si>
    <t>６．成績書、及びトレーサビリティ証明書は和文と英文があるため、</t>
  </si>
  <si>
    <t>　　下記の通信欄に和文、英文のいずれかを記入願います。</t>
  </si>
  <si>
    <t>※同一会社に限り注文主とお届け先が異なる場合にのみ記入</t>
  </si>
  <si>
    <t>トレーサビリティ</t>
  </si>
  <si>
    <t>２．トレーサビリティ証明書付きの場合は、１個につき標準価格\30,000.-</t>
  </si>
  <si>
    <t>FRQB-7.0</t>
  </si>
  <si>
    <t>FRQB-8.0</t>
  </si>
  <si>
    <t>（一社）日本検査機器工業会御中</t>
  </si>
  <si>
    <t>７．輸出の際は輸出貿易管理令、外為法及び関連法規を遵守願います。</t>
  </si>
  <si>
    <t>　　該非判定書が必要な場合にはホームページからダウンロードして必要事項を記入の上、提出を</t>
  </si>
  <si>
    <t>　　お願い致します。</t>
  </si>
  <si>
    <t>2023.03.10改定G</t>
  </si>
  <si>
    <t>rttp@jima.jp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</si>
</sst>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yyyy&quot;年&quot;m&quot;月&quot;;@"/>
    <numFmt numFmtId="179" formatCode="0_);[Red]\(0\)"/>
    <numFmt numFmtId="180" formatCode="#,##0_);[Red]\(#,##0\)"/>
    <numFmt numFmtId="181" formatCode="&quot;¥&quot;#,##0_);[Red]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Accounting"/>
      <sz val="11"/>
      <name val="ＭＳ Ｐゴシック"/>
      <family val="3"/>
    </font>
    <font>
      <b/>
      <sz val="10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80" fontId="3" fillId="0" borderId="19" xfId="0" applyNumberFormat="1" applyFont="1" applyBorder="1" applyAlignment="1">
      <alignment/>
    </xf>
    <xf numFmtId="180" fontId="3" fillId="0" borderId="20" xfId="0" applyNumberFormat="1" applyFont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3" fillId="0" borderId="2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81" fontId="9" fillId="0" borderId="0" xfId="0" applyNumberFormat="1" applyFont="1" applyAlignment="1">
      <alignment horizontal="right"/>
    </xf>
    <xf numFmtId="180" fontId="3" fillId="0" borderId="29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right"/>
    </xf>
    <xf numFmtId="42" fontId="0" fillId="0" borderId="0" xfId="0" applyNumberFormat="1" applyFill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179" fontId="3" fillId="0" borderId="19" xfId="0" applyNumberFormat="1" applyFont="1" applyFill="1" applyBorder="1" applyAlignment="1" applyProtection="1">
      <alignment horizontal="center"/>
      <protection locked="0"/>
    </xf>
    <xf numFmtId="179" fontId="3" fillId="0" borderId="20" xfId="0" applyNumberFormat="1" applyFont="1" applyFill="1" applyBorder="1" applyAlignment="1" applyProtection="1">
      <alignment horizontal="center"/>
      <protection locked="0"/>
    </xf>
    <xf numFmtId="179" fontId="3" fillId="0" borderId="21" xfId="0" applyNumberFormat="1" applyFont="1" applyFill="1" applyBorder="1" applyAlignment="1" applyProtection="1">
      <alignment horizontal="center"/>
      <protection locked="0"/>
    </xf>
    <xf numFmtId="179" fontId="3" fillId="0" borderId="29" xfId="0" applyNumberFormat="1" applyFont="1" applyFill="1" applyBorder="1" applyAlignment="1" applyProtection="1">
      <alignment horizontal="center"/>
      <protection locked="0"/>
    </xf>
    <xf numFmtId="179" fontId="3" fillId="0" borderId="33" xfId="0" applyNumberFormat="1" applyFont="1" applyFill="1" applyBorder="1" applyAlignment="1" applyProtection="1">
      <alignment horizontal="center"/>
      <protection locked="0"/>
    </xf>
    <xf numFmtId="180" fontId="3" fillId="0" borderId="32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24" xfId="0" applyFill="1" applyBorder="1" applyAlignment="1">
      <alignment horizontal="right"/>
    </xf>
    <xf numFmtId="0" fontId="0" fillId="32" borderId="13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9" fillId="0" borderId="0" xfId="43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 horizontal="center"/>
      <protection locked="0"/>
    </xf>
    <xf numFmtId="180" fontId="3" fillId="0" borderId="29" xfId="0" applyNumberFormat="1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80" fontId="3" fillId="0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179" fontId="3" fillId="0" borderId="0" xfId="0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center"/>
    </xf>
    <xf numFmtId="17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left"/>
    </xf>
    <xf numFmtId="180" fontId="3" fillId="0" borderId="21" xfId="0" applyNumberFormat="1" applyFont="1" applyBorder="1" applyAlignment="1">
      <alignment horizontal="center"/>
    </xf>
    <xf numFmtId="180" fontId="3" fillId="34" borderId="29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180" fontId="3" fillId="34" borderId="19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180" fontId="3" fillId="34" borderId="21" xfId="0" applyNumberFormat="1" applyFont="1" applyFill="1" applyBorder="1" applyAlignment="1">
      <alignment horizontal="center"/>
    </xf>
    <xf numFmtId="180" fontId="3" fillId="34" borderId="18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180" fontId="3" fillId="34" borderId="18" xfId="0" applyNumberFormat="1" applyFon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right"/>
    </xf>
    <xf numFmtId="0" fontId="3" fillId="34" borderId="13" xfId="0" applyFont="1" applyFill="1" applyBorder="1" applyAlignment="1">
      <alignment/>
    </xf>
    <xf numFmtId="0" fontId="3" fillId="0" borderId="25" xfId="0" applyFont="1" applyBorder="1" applyAlignment="1">
      <alignment horizontal="left"/>
    </xf>
    <xf numFmtId="180" fontId="3" fillId="0" borderId="29" xfId="0" applyNumberFormat="1" applyFont="1" applyBorder="1" applyAlignment="1">
      <alignment horizontal="center"/>
    </xf>
    <xf numFmtId="0" fontId="3" fillId="34" borderId="15" xfId="0" applyFont="1" applyFill="1" applyBorder="1" applyAlignment="1">
      <alignment/>
    </xf>
    <xf numFmtId="180" fontId="3" fillId="33" borderId="2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 horizontal="left"/>
    </xf>
    <xf numFmtId="180" fontId="3" fillId="34" borderId="29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80" fontId="3" fillId="0" borderId="39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41" xfId="0" applyFont="1" applyBorder="1" applyAlignment="1">
      <alignment/>
    </xf>
    <xf numFmtId="180" fontId="3" fillId="0" borderId="33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0" borderId="0" xfId="0" applyAlignment="1">
      <alignment horizontal="left"/>
    </xf>
    <xf numFmtId="179" fontId="3" fillId="34" borderId="29" xfId="0" applyNumberFormat="1" applyFont="1" applyFill="1" applyBorder="1" applyAlignment="1" applyProtection="1">
      <alignment horizontal="center"/>
      <protection/>
    </xf>
    <xf numFmtId="179" fontId="3" fillId="34" borderId="20" xfId="0" applyNumberFormat="1" applyFont="1" applyFill="1" applyBorder="1" applyAlignment="1" applyProtection="1">
      <alignment horizontal="center"/>
      <protection/>
    </xf>
    <xf numFmtId="179" fontId="3" fillId="34" borderId="21" xfId="0" applyNumberFormat="1" applyFont="1" applyFill="1" applyBorder="1" applyAlignment="1" applyProtection="1">
      <alignment horizontal="center"/>
      <protection/>
    </xf>
    <xf numFmtId="179" fontId="3" fillId="34" borderId="18" xfId="0" applyNumberFormat="1" applyFont="1" applyFill="1" applyBorder="1" applyAlignment="1" applyProtection="1">
      <alignment horizontal="center"/>
      <protection/>
    </xf>
    <xf numFmtId="179" fontId="3" fillId="34" borderId="39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81" fontId="0" fillId="0" borderId="0" xfId="0" applyNumberFormat="1" applyFill="1" applyAlignment="1" applyProtection="1">
      <alignment horizontal="right"/>
      <protection/>
    </xf>
    <xf numFmtId="0" fontId="5" fillId="0" borderId="0" xfId="0" applyFont="1" applyFill="1" applyAlignment="1">
      <alignment horizontal="center"/>
    </xf>
    <xf numFmtId="179" fontId="0" fillId="0" borderId="18" xfId="0" applyNumberForma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31" fontId="0" fillId="0" borderId="0" xfId="0" applyNumberFormat="1" applyFill="1" applyAlignment="1" applyProtection="1">
      <alignment horizontal="center"/>
      <protection locked="0"/>
    </xf>
    <xf numFmtId="0" fontId="0" fillId="32" borderId="42" xfId="0" applyFill="1" applyBorder="1" applyAlignment="1">
      <alignment horizontal="left"/>
    </xf>
    <xf numFmtId="0" fontId="0" fillId="32" borderId="43" xfId="0" applyFill="1" applyBorder="1" applyAlignment="1">
      <alignment horizontal="left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32" borderId="17" xfId="0" applyFill="1" applyBorder="1" applyAlignment="1">
      <alignment horizontal="left"/>
    </xf>
    <xf numFmtId="0" fontId="0" fillId="32" borderId="44" xfId="0" applyFill="1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3" fillId="0" borderId="45" xfId="0" applyFont="1" applyFill="1" applyBorder="1" applyAlignment="1" applyProtection="1">
      <alignment horizontal="center" wrapText="1"/>
      <protection locked="0"/>
    </xf>
    <xf numFmtId="0" fontId="2" fillId="0" borderId="46" xfId="0" applyFont="1" applyFill="1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14" fillId="0" borderId="41" xfId="0" applyFont="1" applyFill="1" applyBorder="1" applyAlignment="1" applyProtection="1">
      <alignment horizontal="center" vertical="top" wrapText="1"/>
      <protection locked="0"/>
    </xf>
    <xf numFmtId="0" fontId="14" fillId="0" borderId="48" xfId="0" applyFont="1" applyBorder="1" applyAlignment="1" applyProtection="1">
      <alignment vertical="top" wrapText="1"/>
      <protection locked="0"/>
    </xf>
    <xf numFmtId="0" fontId="14" fillId="0" borderId="49" xfId="0" applyFont="1" applyBorder="1" applyAlignment="1" applyProtection="1">
      <alignment wrapText="1"/>
      <protection locked="0"/>
    </xf>
    <xf numFmtId="0" fontId="14" fillId="0" borderId="25" xfId="0" applyFont="1" applyBorder="1" applyAlignment="1" applyProtection="1">
      <alignment vertical="top" wrapText="1"/>
      <protection locked="0"/>
    </xf>
    <xf numFmtId="0" fontId="14" fillId="0" borderId="50" xfId="0" applyFont="1" applyBorder="1" applyAlignment="1" applyProtection="1">
      <alignment vertical="top" wrapText="1"/>
      <protection locked="0"/>
    </xf>
    <xf numFmtId="0" fontId="14" fillId="0" borderId="51" xfId="0" applyFont="1" applyBorder="1" applyAlignment="1" applyProtection="1">
      <alignment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13" fillId="0" borderId="52" xfId="0" applyFont="1" applyBorder="1" applyAlignment="1" applyProtection="1">
      <alignment wrapText="1"/>
      <protection locked="0"/>
    </xf>
    <xf numFmtId="0" fontId="13" fillId="0" borderId="44" xfId="0" applyFont="1" applyBorder="1" applyAlignment="1" applyProtection="1">
      <alignment wrapText="1"/>
      <protection locked="0"/>
    </xf>
    <xf numFmtId="0" fontId="13" fillId="0" borderId="42" xfId="0" applyFont="1" applyFill="1" applyBorder="1" applyAlignment="1" applyProtection="1">
      <alignment horizontal="center" wrapText="1"/>
      <protection locked="0"/>
    </xf>
    <xf numFmtId="0" fontId="13" fillId="0" borderId="53" xfId="0" applyFont="1" applyBorder="1" applyAlignment="1" applyProtection="1">
      <alignment horizontal="center" wrapText="1"/>
      <protection locked="0"/>
    </xf>
    <xf numFmtId="0" fontId="13" fillId="0" borderId="43" xfId="0" applyFont="1" applyBorder="1" applyAlignment="1" applyProtection="1">
      <alignment horizontal="center" wrapText="1"/>
      <protection locked="0"/>
    </xf>
    <xf numFmtId="0" fontId="13" fillId="0" borderId="46" xfId="0" applyFont="1" applyFill="1" applyBorder="1" applyAlignment="1" applyProtection="1">
      <alignment horizontal="center" wrapText="1"/>
      <protection locked="0"/>
    </xf>
    <xf numFmtId="0" fontId="13" fillId="0" borderId="46" xfId="0" applyFont="1" applyBorder="1" applyAlignment="1" applyProtection="1">
      <alignment wrapText="1"/>
      <protection locked="0"/>
    </xf>
    <xf numFmtId="0" fontId="13" fillId="0" borderId="47" xfId="0" applyFont="1" applyBorder="1" applyAlignment="1" applyProtection="1">
      <alignment wrapText="1"/>
      <protection locked="0"/>
    </xf>
    <xf numFmtId="178" fontId="0" fillId="0" borderId="0" xfId="0" applyNumberFormat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32" borderId="45" xfId="0" applyFont="1" applyFill="1" applyBorder="1" applyAlignment="1">
      <alignment horizontal="left"/>
    </xf>
    <xf numFmtId="0" fontId="0" fillId="32" borderId="47" xfId="0" applyFont="1" applyFill="1" applyBorder="1" applyAlignment="1">
      <alignment horizontal="left"/>
    </xf>
    <xf numFmtId="0" fontId="12" fillId="0" borderId="45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44" xfId="0" applyBorder="1" applyAlignment="1">
      <alignment horizontal="left"/>
    </xf>
    <xf numFmtId="5" fontId="2" fillId="0" borderId="17" xfId="0" applyNumberFormat="1" applyFont="1" applyBorder="1" applyAlignment="1">
      <alignment horizontal="center"/>
    </xf>
    <xf numFmtId="5" fontId="2" fillId="0" borderId="4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41" xfId="0" applyFont="1" applyFill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97</xdr:row>
      <xdr:rowOff>28575</xdr:rowOff>
    </xdr:from>
    <xdr:to>
      <xdr:col>11</xdr:col>
      <xdr:colOff>0</xdr:colOff>
      <xdr:row>100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7059275"/>
          <a:ext cx="800100" cy="647700"/>
        </a:xfrm>
        <a:prstGeom prst="rect">
          <a:avLst/>
        </a:prstGeom>
        <a:solidFill>
          <a:srgbClr val="00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95</xdr:row>
      <xdr:rowOff>19050</xdr:rowOff>
    </xdr:from>
    <xdr:to>
      <xdr:col>9</xdr:col>
      <xdr:colOff>9525</xdr:colOff>
      <xdr:row>101</xdr:row>
      <xdr:rowOff>19050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76200" y="16706850"/>
          <a:ext cx="58578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通信欄：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tp@jim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showGridLines="0" tabSelected="1" view="pageBreakPreview" zoomScaleSheetLayoutView="100" zoomScalePageLayoutView="0" workbookViewId="0" topLeftCell="A1">
      <selection activeCell="J6" sqref="J6:O7"/>
    </sheetView>
  </sheetViews>
  <sheetFormatPr defaultColWidth="9.00390625" defaultRowHeight="13.5"/>
  <cols>
    <col min="1" max="1" width="12.625" style="0" customWidth="1"/>
    <col min="2" max="2" width="10.125" style="0" customWidth="1"/>
    <col min="3" max="3" width="13.00390625" style="0" customWidth="1"/>
    <col min="4" max="4" width="8.125" style="0" customWidth="1"/>
    <col min="5" max="5" width="5.50390625" style="0" customWidth="1"/>
    <col min="6" max="6" width="8.375" style="0" customWidth="1"/>
    <col min="7" max="7" width="5.75390625" style="0" customWidth="1"/>
    <col min="8" max="8" width="2.00390625" style="0" customWidth="1"/>
    <col min="9" max="9" width="12.25390625" style="0" customWidth="1"/>
    <col min="10" max="10" width="9.625" style="0" bestFit="1" customWidth="1"/>
    <col min="11" max="12" width="9.375" style="0" customWidth="1"/>
    <col min="13" max="13" width="4.875" style="0" customWidth="1"/>
    <col min="14" max="14" width="10.625" style="0" customWidth="1"/>
    <col min="15" max="15" width="5.75390625" style="0" customWidth="1"/>
    <col min="16" max="16" width="1.625" style="0" customWidth="1"/>
    <col min="17" max="17" width="10.125" style="0" customWidth="1"/>
    <col min="18" max="18" width="10.75390625" style="0" bestFit="1" customWidth="1"/>
  </cols>
  <sheetData>
    <row r="1" ht="17.25">
      <c r="A1" s="23" t="s">
        <v>208</v>
      </c>
    </row>
    <row r="2" spans="1:13" ht="24.75" customHeight="1">
      <c r="A2" t="s">
        <v>87</v>
      </c>
      <c r="B2" s="101"/>
      <c r="D2" s="188" t="s">
        <v>144</v>
      </c>
      <c r="E2" s="188"/>
      <c r="F2" s="188"/>
      <c r="G2" s="188"/>
      <c r="H2" s="188"/>
      <c r="I2" s="188"/>
      <c r="J2" s="188"/>
      <c r="K2" s="179"/>
      <c r="L2" s="179"/>
      <c r="M2" s="179"/>
    </row>
    <row r="3" ht="13.5">
      <c r="A3" t="s">
        <v>84</v>
      </c>
    </row>
    <row r="4" spans="2:16" ht="13.5">
      <c r="B4" t="s">
        <v>85</v>
      </c>
      <c r="I4" s="167" t="s">
        <v>74</v>
      </c>
      <c r="O4" s="94"/>
      <c r="P4" s="94"/>
    </row>
    <row r="5" spans="2:16" ht="17.25" customHeight="1">
      <c r="B5" t="s">
        <v>86</v>
      </c>
      <c r="I5" s="95" t="s">
        <v>12</v>
      </c>
      <c r="J5" s="189"/>
      <c r="K5" s="190"/>
      <c r="L5" s="190"/>
      <c r="M5" s="190"/>
      <c r="N5" s="191"/>
      <c r="O5" s="192"/>
      <c r="P5" s="94"/>
    </row>
    <row r="6" spans="2:16" ht="15.75" customHeight="1">
      <c r="B6" s="102" t="s">
        <v>213</v>
      </c>
      <c r="I6" s="96" t="s">
        <v>79</v>
      </c>
      <c r="J6" s="193"/>
      <c r="K6" s="194"/>
      <c r="L6" s="194"/>
      <c r="M6" s="194"/>
      <c r="N6" s="194"/>
      <c r="O6" s="195"/>
      <c r="P6" s="94"/>
    </row>
    <row r="7" spans="9:16" ht="15" customHeight="1">
      <c r="I7" s="97" t="s">
        <v>66</v>
      </c>
      <c r="J7" s="196"/>
      <c r="K7" s="197"/>
      <c r="L7" s="197"/>
      <c r="M7" s="197"/>
      <c r="N7" s="197"/>
      <c r="O7" s="198"/>
      <c r="P7" s="94"/>
    </row>
    <row r="8" spans="9:16" ht="17.25" customHeight="1">
      <c r="I8" s="98" t="s">
        <v>78</v>
      </c>
      <c r="J8" s="199"/>
      <c r="K8" s="200"/>
      <c r="L8" s="200"/>
      <c r="M8" s="200"/>
      <c r="N8" s="200"/>
      <c r="O8" s="201"/>
      <c r="P8" s="94"/>
    </row>
    <row r="9" spans="9:16" ht="17.25" customHeight="1">
      <c r="I9" s="98" t="s">
        <v>13</v>
      </c>
      <c r="J9" s="199"/>
      <c r="K9" s="202"/>
      <c r="L9" s="202"/>
      <c r="M9" s="202"/>
      <c r="N9" s="202"/>
      <c r="O9" s="203"/>
      <c r="P9" s="94"/>
    </row>
    <row r="10" spans="9:16" ht="17.25" customHeight="1">
      <c r="I10" s="99" t="s">
        <v>15</v>
      </c>
      <c r="J10" s="204"/>
      <c r="K10" s="205"/>
      <c r="L10" s="205"/>
      <c r="M10" s="205"/>
      <c r="N10" s="205"/>
      <c r="O10" s="206"/>
      <c r="P10" s="94"/>
    </row>
    <row r="11" spans="1:16" ht="13.5">
      <c r="A11" t="s">
        <v>14</v>
      </c>
      <c r="J11" s="173"/>
      <c r="K11" s="94"/>
      <c r="L11" s="94"/>
      <c r="M11" s="94"/>
      <c r="N11" s="94"/>
      <c r="O11" s="94"/>
      <c r="P11" s="94"/>
    </row>
    <row r="12" spans="1:16" ht="16.5" customHeight="1">
      <c r="A12" s="217" t="s">
        <v>72</v>
      </c>
      <c r="B12" s="218"/>
      <c r="C12" s="219"/>
      <c r="D12" s="220"/>
      <c r="I12" s="167" t="s">
        <v>17</v>
      </c>
      <c r="J12" s="225" t="s">
        <v>203</v>
      </c>
      <c r="K12" s="226"/>
      <c r="L12" s="226"/>
      <c r="M12" s="226"/>
      <c r="N12" s="226"/>
      <c r="O12" s="227"/>
      <c r="P12" s="84"/>
    </row>
    <row r="13" spans="1:16" ht="17.25" customHeight="1">
      <c r="A13" s="221" t="s">
        <v>65</v>
      </c>
      <c r="B13" s="222"/>
      <c r="C13" s="223">
        <f>N85</f>
        <v>1210</v>
      </c>
      <c r="D13" s="224"/>
      <c r="I13" s="95" t="s">
        <v>12</v>
      </c>
      <c r="J13" s="189"/>
      <c r="K13" s="207"/>
      <c r="L13" s="207"/>
      <c r="M13" s="207"/>
      <c r="N13" s="208"/>
      <c r="O13" s="209"/>
      <c r="P13" s="94"/>
    </row>
    <row r="14" spans="1:16" ht="15" customHeight="1">
      <c r="A14" s="184" t="s">
        <v>16</v>
      </c>
      <c r="B14" s="185"/>
      <c r="C14" s="186" t="s">
        <v>88</v>
      </c>
      <c r="D14" s="187"/>
      <c r="I14" s="96" t="s">
        <v>79</v>
      </c>
      <c r="J14" s="228"/>
      <c r="K14" s="229"/>
      <c r="L14" s="229"/>
      <c r="M14" s="229"/>
      <c r="N14" s="229"/>
      <c r="O14" s="230"/>
      <c r="P14" s="94"/>
    </row>
    <row r="15" spans="1:16" ht="15" customHeight="1">
      <c r="A15" s="180" t="s">
        <v>83</v>
      </c>
      <c r="B15" s="181"/>
      <c r="C15" s="182" t="s">
        <v>186</v>
      </c>
      <c r="D15" s="183"/>
      <c r="I15" s="97" t="s">
        <v>66</v>
      </c>
      <c r="J15" s="231"/>
      <c r="K15" s="232"/>
      <c r="L15" s="232"/>
      <c r="M15" s="232"/>
      <c r="N15" s="232"/>
      <c r="O15" s="233"/>
      <c r="P15" s="94"/>
    </row>
    <row r="16" spans="9:16" ht="17.25" customHeight="1">
      <c r="I16" s="98" t="s">
        <v>78</v>
      </c>
      <c r="J16" s="199"/>
      <c r="K16" s="202"/>
      <c r="L16" s="202"/>
      <c r="M16" s="202"/>
      <c r="N16" s="202"/>
      <c r="O16" s="203"/>
      <c r="P16" s="94"/>
    </row>
    <row r="17" spans="1:16" ht="17.25" customHeight="1">
      <c r="A17" s="24"/>
      <c r="B17" s="166"/>
      <c r="C17" s="166"/>
      <c r="D17" s="166"/>
      <c r="E17" s="166"/>
      <c r="F17" s="166"/>
      <c r="G17" s="100"/>
      <c r="I17" s="98" t="s">
        <v>13</v>
      </c>
      <c r="J17" s="199"/>
      <c r="K17" s="202"/>
      <c r="L17" s="202"/>
      <c r="M17" s="202"/>
      <c r="N17" s="202"/>
      <c r="O17" s="203"/>
      <c r="P17" s="94"/>
    </row>
    <row r="18" spans="2:16" ht="17.25" customHeight="1">
      <c r="B18" s="166"/>
      <c r="C18" s="166"/>
      <c r="D18" s="166"/>
      <c r="E18" s="166"/>
      <c r="F18" s="166"/>
      <c r="G18" s="100"/>
      <c r="I18" s="99" t="s">
        <v>15</v>
      </c>
      <c r="J18" s="204"/>
      <c r="K18" s="205"/>
      <c r="L18" s="205"/>
      <c r="M18" s="205"/>
      <c r="N18" s="205"/>
      <c r="O18" s="206"/>
      <c r="P18" s="94"/>
    </row>
    <row r="19" spans="2:16" ht="17.25" customHeight="1">
      <c r="B19" s="166"/>
      <c r="C19" s="166"/>
      <c r="D19" s="166"/>
      <c r="E19" s="166"/>
      <c r="F19" s="166"/>
      <c r="G19" s="100"/>
      <c r="J19" s="177"/>
      <c r="K19" s="178"/>
      <c r="L19" s="178"/>
      <c r="M19" s="178"/>
      <c r="N19" s="178"/>
      <c r="O19" s="178"/>
      <c r="P19" s="94"/>
    </row>
    <row r="20" spans="2:16" ht="17.25" customHeight="1" thickBot="1">
      <c r="B20" s="166"/>
      <c r="C20" s="166"/>
      <c r="D20" s="166"/>
      <c r="E20" s="166"/>
      <c r="F20" s="166"/>
      <c r="G20" s="100"/>
      <c r="I20" s="3" t="s">
        <v>133</v>
      </c>
      <c r="J20" s="81"/>
      <c r="K20" s="123"/>
      <c r="L20" s="124"/>
      <c r="M20" s="125"/>
      <c r="N20" s="82"/>
      <c r="O20" s="125"/>
      <c r="P20" s="94"/>
    </row>
    <row r="21" spans="2:15" ht="14.25" thickBot="1">
      <c r="B21" s="166"/>
      <c r="C21" s="166"/>
      <c r="D21" s="166"/>
      <c r="E21" s="166"/>
      <c r="F21" s="166"/>
      <c r="G21" s="100"/>
      <c r="I21" s="13" t="s">
        <v>0</v>
      </c>
      <c r="J21" s="4" t="s">
        <v>5</v>
      </c>
      <c r="K21" s="25" t="s">
        <v>1</v>
      </c>
      <c r="L21" s="28" t="s">
        <v>75</v>
      </c>
      <c r="M21" s="85" t="s">
        <v>63</v>
      </c>
      <c r="N21" s="28" t="s">
        <v>62</v>
      </c>
      <c r="O21" s="85" t="s">
        <v>81</v>
      </c>
    </row>
    <row r="22" spans="9:16" ht="14.25" thickBot="1">
      <c r="I22" s="44" t="s">
        <v>132</v>
      </c>
      <c r="J22" s="51" t="s">
        <v>44</v>
      </c>
      <c r="K22" s="46" t="s">
        <v>134</v>
      </c>
      <c r="L22" s="47">
        <v>5300</v>
      </c>
      <c r="M22" s="87"/>
      <c r="N22" s="93">
        <f aca="true" t="shared" si="0" ref="N22:N30">(M22+O22)*L22</f>
        <v>0</v>
      </c>
      <c r="O22" s="87"/>
      <c r="P22" s="82"/>
    </row>
    <row r="23" spans="1:16" ht="14.25" thickBot="1">
      <c r="A23" s="3" t="s">
        <v>7</v>
      </c>
      <c r="B23" s="1"/>
      <c r="C23" s="1"/>
      <c r="D23" s="1"/>
      <c r="E23" s="1"/>
      <c r="F23" s="1"/>
      <c r="G23" s="1"/>
      <c r="I23" s="35" t="s">
        <v>132</v>
      </c>
      <c r="J23" s="36" t="s">
        <v>46</v>
      </c>
      <c r="K23" s="146" t="s">
        <v>136</v>
      </c>
      <c r="L23" s="147">
        <v>5300</v>
      </c>
      <c r="M23" s="90"/>
      <c r="N23" s="93">
        <f t="shared" si="0"/>
        <v>0</v>
      </c>
      <c r="O23" s="90"/>
      <c r="P23" s="82"/>
    </row>
    <row r="24" spans="1:16" ht="14.25" thickBot="1">
      <c r="A24" s="3" t="s">
        <v>2</v>
      </c>
      <c r="B24" s="1"/>
      <c r="C24" s="1"/>
      <c r="D24" s="5" t="s">
        <v>64</v>
      </c>
      <c r="E24" s="5"/>
      <c r="F24" s="1"/>
      <c r="G24" s="1"/>
      <c r="I24" s="35" t="s">
        <v>132</v>
      </c>
      <c r="J24" s="36" t="s">
        <v>47</v>
      </c>
      <c r="K24" s="146" t="s">
        <v>135</v>
      </c>
      <c r="L24" s="147">
        <v>5300</v>
      </c>
      <c r="M24" s="90"/>
      <c r="N24" s="104">
        <f t="shared" si="0"/>
        <v>0</v>
      </c>
      <c r="O24" s="90"/>
      <c r="P24" s="82"/>
    </row>
    <row r="25" spans="1:16" ht="12.75" customHeight="1" thickBot="1">
      <c r="A25" s="13" t="s">
        <v>0</v>
      </c>
      <c r="B25" s="4" t="s">
        <v>5</v>
      </c>
      <c r="C25" s="25" t="s">
        <v>1</v>
      </c>
      <c r="D25" s="28" t="s">
        <v>75</v>
      </c>
      <c r="E25" s="85" t="s">
        <v>63</v>
      </c>
      <c r="F25" s="28" t="s">
        <v>62</v>
      </c>
      <c r="G25" s="86" t="s">
        <v>81</v>
      </c>
      <c r="I25" s="35" t="s">
        <v>132</v>
      </c>
      <c r="J25" s="20" t="s">
        <v>49</v>
      </c>
      <c r="K25" s="26" t="s">
        <v>137</v>
      </c>
      <c r="L25" s="30">
        <v>5300</v>
      </c>
      <c r="M25" s="88"/>
      <c r="N25" s="29">
        <f t="shared" si="0"/>
        <v>0</v>
      </c>
      <c r="O25" s="88"/>
      <c r="P25" s="82"/>
    </row>
    <row r="26" spans="1:16" ht="12.75" customHeight="1" thickBot="1">
      <c r="A26" s="44" t="s">
        <v>18</v>
      </c>
      <c r="B26" s="45" t="s">
        <v>19</v>
      </c>
      <c r="C26" s="46" t="s">
        <v>148</v>
      </c>
      <c r="D26" s="61">
        <v>4200</v>
      </c>
      <c r="E26" s="87"/>
      <c r="F26" s="29">
        <f>(E26+G26)*D26</f>
        <v>0</v>
      </c>
      <c r="G26" s="87"/>
      <c r="H26" s="1"/>
      <c r="I26" s="35" t="s">
        <v>132</v>
      </c>
      <c r="J26" s="20" t="s">
        <v>51</v>
      </c>
      <c r="K26" s="26" t="s">
        <v>138</v>
      </c>
      <c r="L26" s="30">
        <v>5300</v>
      </c>
      <c r="M26" s="88"/>
      <c r="N26" s="29">
        <f t="shared" si="0"/>
        <v>0</v>
      </c>
      <c r="O26" s="88"/>
      <c r="P26" s="82"/>
    </row>
    <row r="27" spans="1:16" ht="12.75" customHeight="1" thickBot="1">
      <c r="A27" s="14" t="s">
        <v>18</v>
      </c>
      <c r="B27" s="15" t="s">
        <v>20</v>
      </c>
      <c r="C27" s="26" t="s">
        <v>149</v>
      </c>
      <c r="D27" s="31">
        <v>4200</v>
      </c>
      <c r="E27" s="88"/>
      <c r="F27" s="29">
        <f aca="true" t="shared" si="1" ref="F27:F37">(E27+G27)*D27</f>
        <v>0</v>
      </c>
      <c r="G27" s="88"/>
      <c r="H27" s="1"/>
      <c r="I27" s="35" t="s">
        <v>132</v>
      </c>
      <c r="J27" s="20" t="s">
        <v>52</v>
      </c>
      <c r="K27" s="26" t="s">
        <v>139</v>
      </c>
      <c r="L27" s="30">
        <v>5300</v>
      </c>
      <c r="M27" s="88"/>
      <c r="N27" s="29">
        <f t="shared" si="0"/>
        <v>0</v>
      </c>
      <c r="O27" s="88"/>
      <c r="P27" s="82"/>
    </row>
    <row r="28" spans="1:16" ht="12.75" customHeight="1" thickBot="1">
      <c r="A28" s="16" t="s">
        <v>18</v>
      </c>
      <c r="B28" s="17" t="s">
        <v>21</v>
      </c>
      <c r="C28" s="27" t="s">
        <v>150</v>
      </c>
      <c r="D28" s="60">
        <v>4200</v>
      </c>
      <c r="E28" s="88"/>
      <c r="F28" s="29">
        <f t="shared" si="1"/>
        <v>0</v>
      </c>
      <c r="G28" s="88"/>
      <c r="H28" s="2"/>
      <c r="I28" s="35" t="s">
        <v>132</v>
      </c>
      <c r="J28" s="20" t="s">
        <v>53</v>
      </c>
      <c r="K28" s="26" t="s">
        <v>140</v>
      </c>
      <c r="L28" s="30">
        <v>5300</v>
      </c>
      <c r="M28" s="88"/>
      <c r="N28" s="29">
        <f t="shared" si="0"/>
        <v>0</v>
      </c>
      <c r="O28" s="88"/>
      <c r="P28" s="82"/>
    </row>
    <row r="29" spans="1:16" ht="12.75" customHeight="1" thickBot="1">
      <c r="A29" s="16" t="s">
        <v>18</v>
      </c>
      <c r="B29" s="17" t="s">
        <v>22</v>
      </c>
      <c r="C29" s="27" t="s">
        <v>151</v>
      </c>
      <c r="D29" s="31">
        <v>4200</v>
      </c>
      <c r="E29" s="88"/>
      <c r="F29" s="29">
        <f t="shared" si="1"/>
        <v>0</v>
      </c>
      <c r="G29" s="88"/>
      <c r="H29" s="2"/>
      <c r="I29" s="35" t="s">
        <v>132</v>
      </c>
      <c r="J29" s="20" t="s">
        <v>55</v>
      </c>
      <c r="K29" s="26" t="s">
        <v>206</v>
      </c>
      <c r="L29" s="30">
        <v>8000</v>
      </c>
      <c r="M29" s="88"/>
      <c r="N29" s="29">
        <f t="shared" si="0"/>
        <v>0</v>
      </c>
      <c r="O29" s="88"/>
      <c r="P29" s="82"/>
    </row>
    <row r="30" spans="1:16" ht="14.25" thickBot="1">
      <c r="A30" s="14" t="s">
        <v>18</v>
      </c>
      <c r="B30" s="15" t="s">
        <v>23</v>
      </c>
      <c r="C30" s="26" t="s">
        <v>152</v>
      </c>
      <c r="D30" s="60">
        <v>4200</v>
      </c>
      <c r="E30" s="88"/>
      <c r="F30" s="29">
        <f t="shared" si="1"/>
        <v>0</v>
      </c>
      <c r="G30" s="88"/>
      <c r="H30" s="2"/>
      <c r="I30" s="21" t="s">
        <v>132</v>
      </c>
      <c r="J30" s="22" t="s">
        <v>54</v>
      </c>
      <c r="K30" s="126" t="s">
        <v>207</v>
      </c>
      <c r="L30" s="127">
        <v>8000</v>
      </c>
      <c r="M30" s="89"/>
      <c r="N30" s="93">
        <f t="shared" si="0"/>
        <v>0</v>
      </c>
      <c r="O30" s="89"/>
      <c r="P30" s="82"/>
    </row>
    <row r="31" spans="1:16" ht="12.75" customHeight="1" thickBot="1">
      <c r="A31" s="14" t="s">
        <v>18</v>
      </c>
      <c r="B31" s="15" t="s">
        <v>24</v>
      </c>
      <c r="C31" s="26" t="s">
        <v>153</v>
      </c>
      <c r="D31" s="31">
        <v>4200</v>
      </c>
      <c r="E31" s="88"/>
      <c r="F31" s="29">
        <f t="shared" si="1"/>
        <v>0</v>
      </c>
      <c r="G31" s="88"/>
      <c r="H31" s="2"/>
      <c r="I31" s="3" t="s">
        <v>141</v>
      </c>
      <c r="J31" s="81"/>
      <c r="K31" s="123"/>
      <c r="L31" s="124"/>
      <c r="M31" s="63">
        <f>SUM(M22:M30)</f>
        <v>0</v>
      </c>
      <c r="N31" s="64">
        <f>SUM(N22:N30)</f>
        <v>0</v>
      </c>
      <c r="O31" s="63">
        <f>SUM(O22:O30)</f>
        <v>0</v>
      </c>
      <c r="P31" s="82"/>
    </row>
    <row r="32" spans="1:16" ht="12.75" customHeight="1" thickBot="1">
      <c r="A32" s="16" t="s">
        <v>18</v>
      </c>
      <c r="B32" s="17" t="s">
        <v>25</v>
      </c>
      <c r="C32" s="27" t="s">
        <v>154</v>
      </c>
      <c r="D32" s="60">
        <v>4200</v>
      </c>
      <c r="E32" s="88"/>
      <c r="F32" s="29">
        <f t="shared" si="1"/>
        <v>0</v>
      </c>
      <c r="G32" s="88"/>
      <c r="H32" s="2"/>
      <c r="I32" s="13" t="s">
        <v>0</v>
      </c>
      <c r="J32" s="4" t="s">
        <v>5</v>
      </c>
      <c r="K32" s="25" t="s">
        <v>1</v>
      </c>
      <c r="L32" s="28" t="s">
        <v>75</v>
      </c>
      <c r="M32" s="85" t="s">
        <v>63</v>
      </c>
      <c r="N32" s="28" t="s">
        <v>62</v>
      </c>
      <c r="O32" s="85" t="s">
        <v>81</v>
      </c>
      <c r="P32" s="82"/>
    </row>
    <row r="33" spans="1:16" ht="12.75" customHeight="1" thickBot="1">
      <c r="A33" s="16" t="s">
        <v>18</v>
      </c>
      <c r="B33" s="17" t="s">
        <v>26</v>
      </c>
      <c r="C33" s="27" t="s">
        <v>155</v>
      </c>
      <c r="D33" s="31">
        <v>4200</v>
      </c>
      <c r="E33" s="88"/>
      <c r="F33" s="29">
        <f t="shared" si="1"/>
        <v>0</v>
      </c>
      <c r="G33" s="88"/>
      <c r="H33" s="2"/>
      <c r="I33" s="44" t="s">
        <v>9</v>
      </c>
      <c r="J33" s="51" t="s">
        <v>49</v>
      </c>
      <c r="K33" s="46" t="s">
        <v>95</v>
      </c>
      <c r="L33" s="47">
        <v>4200</v>
      </c>
      <c r="M33" s="87"/>
      <c r="N33" s="29">
        <f>(M33+O33)*L33</f>
        <v>0</v>
      </c>
      <c r="O33" s="87"/>
      <c r="P33" s="82"/>
    </row>
    <row r="34" spans="1:16" ht="12.75" customHeight="1" thickBot="1">
      <c r="A34" s="21" t="s">
        <v>18</v>
      </c>
      <c r="B34" s="156" t="s">
        <v>27</v>
      </c>
      <c r="C34" s="126" t="s">
        <v>156</v>
      </c>
      <c r="D34" s="157">
        <v>4200</v>
      </c>
      <c r="E34" s="89"/>
      <c r="F34" s="93">
        <f t="shared" si="1"/>
        <v>0</v>
      </c>
      <c r="G34" s="89"/>
      <c r="H34" s="2"/>
      <c r="I34" s="14" t="s">
        <v>9</v>
      </c>
      <c r="J34" s="20" t="s">
        <v>51</v>
      </c>
      <c r="K34" s="26" t="s">
        <v>96</v>
      </c>
      <c r="L34" s="30">
        <v>4200</v>
      </c>
      <c r="M34" s="88"/>
      <c r="N34" s="29">
        <f>(M34+O34)*L34</f>
        <v>0</v>
      </c>
      <c r="O34" s="88"/>
      <c r="P34" s="82"/>
    </row>
    <row r="35" spans="1:16" ht="12.75" customHeight="1" thickBot="1">
      <c r="A35" s="152"/>
      <c r="B35" s="153"/>
      <c r="C35" s="154"/>
      <c r="D35" s="128"/>
      <c r="E35" s="168"/>
      <c r="F35" s="155">
        <f t="shared" si="1"/>
        <v>0</v>
      </c>
      <c r="G35" s="168"/>
      <c r="H35" s="2"/>
      <c r="I35" s="14" t="s">
        <v>9</v>
      </c>
      <c r="J35" s="20" t="s">
        <v>52</v>
      </c>
      <c r="K35" s="26" t="s">
        <v>97</v>
      </c>
      <c r="L35" s="30">
        <v>4200</v>
      </c>
      <c r="M35" s="88"/>
      <c r="N35" s="29">
        <f>(M35+O35)*L35</f>
        <v>0</v>
      </c>
      <c r="O35" s="88"/>
      <c r="P35" s="82"/>
    </row>
    <row r="36" spans="1:16" ht="12.75" customHeight="1" thickBot="1">
      <c r="A36" s="129"/>
      <c r="B36" s="145"/>
      <c r="C36" s="130"/>
      <c r="D36" s="128"/>
      <c r="E36" s="169"/>
      <c r="F36" s="131">
        <f t="shared" si="1"/>
        <v>0</v>
      </c>
      <c r="G36" s="169"/>
      <c r="H36" s="2"/>
      <c r="I36" s="14" t="s">
        <v>9</v>
      </c>
      <c r="J36" s="20" t="s">
        <v>53</v>
      </c>
      <c r="K36" s="26" t="s">
        <v>98</v>
      </c>
      <c r="L36" s="30">
        <v>4200</v>
      </c>
      <c r="M36" s="88"/>
      <c r="N36" s="29">
        <f>(M36+O36)*L36</f>
        <v>0</v>
      </c>
      <c r="O36" s="88"/>
      <c r="P36" s="82"/>
    </row>
    <row r="37" spans="1:16" ht="12.75" customHeight="1" thickBot="1">
      <c r="A37" s="132"/>
      <c r="B37" s="148"/>
      <c r="C37" s="134"/>
      <c r="D37" s="135"/>
      <c r="E37" s="170"/>
      <c r="F37" s="136">
        <f t="shared" si="1"/>
        <v>0</v>
      </c>
      <c r="G37" s="170"/>
      <c r="H37" s="2"/>
      <c r="I37" s="21" t="s">
        <v>9</v>
      </c>
      <c r="J37" s="22" t="s">
        <v>54</v>
      </c>
      <c r="K37" s="126" t="s">
        <v>94</v>
      </c>
      <c r="L37" s="127">
        <v>4200</v>
      </c>
      <c r="M37" s="89"/>
      <c r="N37" s="93">
        <f>(M37+O37)*L37</f>
        <v>0</v>
      </c>
      <c r="O37" s="89"/>
      <c r="P37" s="82"/>
    </row>
    <row r="38" spans="1:16" ht="12.75" customHeight="1" thickBot="1">
      <c r="A38" s="11" t="s">
        <v>10</v>
      </c>
      <c r="B38" s="2"/>
      <c r="C38" s="2"/>
      <c r="D38" s="39" t="s">
        <v>67</v>
      </c>
      <c r="E38" s="40">
        <f>SUM(E26:E34)</f>
        <v>0</v>
      </c>
      <c r="F38" s="41">
        <f>SUM(F26:F37)</f>
        <v>0</v>
      </c>
      <c r="G38" s="63">
        <f>SUM(G26:G34)</f>
        <v>0</v>
      </c>
      <c r="H38" s="2"/>
      <c r="I38" s="12" t="s">
        <v>142</v>
      </c>
      <c r="J38" s="9"/>
      <c r="K38" s="9"/>
      <c r="L38" s="62" t="s">
        <v>67</v>
      </c>
      <c r="M38" s="63">
        <f>SUM(M33:M37)</f>
        <v>0</v>
      </c>
      <c r="N38" s="64">
        <f>SUM(N33:N37)</f>
        <v>0</v>
      </c>
      <c r="O38" s="63">
        <f>SUM(O33:O37)</f>
        <v>0</v>
      </c>
      <c r="P38" s="64"/>
    </row>
    <row r="39" spans="1:16" ht="12.75" customHeight="1" thickBot="1">
      <c r="A39" s="13" t="s">
        <v>0</v>
      </c>
      <c r="B39" s="4" t="s">
        <v>5</v>
      </c>
      <c r="C39" s="25" t="s">
        <v>1</v>
      </c>
      <c r="D39" s="28" t="s">
        <v>75</v>
      </c>
      <c r="E39" s="85" t="s">
        <v>63</v>
      </c>
      <c r="F39" s="28" t="s">
        <v>62</v>
      </c>
      <c r="G39" s="86" t="s">
        <v>81</v>
      </c>
      <c r="H39" s="2"/>
      <c r="I39" s="65" t="s">
        <v>0</v>
      </c>
      <c r="J39" s="66" t="s">
        <v>5</v>
      </c>
      <c r="K39" s="70" t="s">
        <v>1</v>
      </c>
      <c r="L39" s="67" t="s">
        <v>75</v>
      </c>
      <c r="M39" s="85" t="s">
        <v>63</v>
      </c>
      <c r="N39" s="68" t="s">
        <v>62</v>
      </c>
      <c r="O39" s="85" t="s">
        <v>81</v>
      </c>
      <c r="P39" s="83"/>
    </row>
    <row r="40" spans="1:16" ht="12.75" customHeight="1" thickBot="1">
      <c r="A40" s="44" t="s">
        <v>28</v>
      </c>
      <c r="B40" s="45" t="s">
        <v>29</v>
      </c>
      <c r="C40" s="48" t="s">
        <v>157</v>
      </c>
      <c r="D40" s="61">
        <v>4200</v>
      </c>
      <c r="E40" s="87"/>
      <c r="F40" s="29">
        <f aca="true" t="shared" si="2" ref="F40:F49">(E40+G40)*D40</f>
        <v>0</v>
      </c>
      <c r="G40" s="87"/>
      <c r="H40" s="2"/>
      <c r="I40" s="52" t="s">
        <v>77</v>
      </c>
      <c r="J40" s="53" t="s">
        <v>50</v>
      </c>
      <c r="K40" s="73" t="s">
        <v>99</v>
      </c>
      <c r="L40" s="61">
        <v>4200</v>
      </c>
      <c r="M40" s="87"/>
      <c r="N40" s="29">
        <f aca="true" t="shared" si="3" ref="N40:N49">(M40+O40)*L40</f>
        <v>0</v>
      </c>
      <c r="O40" s="87"/>
      <c r="P40" s="82"/>
    </row>
    <row r="41" spans="1:16" ht="12.75" customHeight="1" thickBot="1">
      <c r="A41" s="14" t="s">
        <v>28</v>
      </c>
      <c r="B41" s="15" t="s">
        <v>30</v>
      </c>
      <c r="C41" s="49" t="s">
        <v>158</v>
      </c>
      <c r="D41" s="31">
        <v>4200</v>
      </c>
      <c r="E41" s="88"/>
      <c r="F41" s="29">
        <f t="shared" si="2"/>
        <v>0</v>
      </c>
      <c r="G41" s="88"/>
      <c r="H41" s="2"/>
      <c r="I41" s="16" t="s">
        <v>77</v>
      </c>
      <c r="J41" s="50" t="s">
        <v>47</v>
      </c>
      <c r="K41" s="55" t="s">
        <v>100</v>
      </c>
      <c r="L41" s="31">
        <v>4200</v>
      </c>
      <c r="M41" s="88"/>
      <c r="N41" s="29">
        <f t="shared" si="3"/>
        <v>0</v>
      </c>
      <c r="O41" s="88"/>
      <c r="P41" s="82"/>
    </row>
    <row r="42" spans="1:16" ht="12.75" customHeight="1" thickBot="1">
      <c r="A42" s="14" t="s">
        <v>28</v>
      </c>
      <c r="B42" s="15" t="s">
        <v>31</v>
      </c>
      <c r="C42" s="49" t="s">
        <v>159</v>
      </c>
      <c r="D42" s="31">
        <v>4200</v>
      </c>
      <c r="E42" s="88"/>
      <c r="F42" s="29">
        <f t="shared" si="2"/>
        <v>0</v>
      </c>
      <c r="G42" s="88"/>
      <c r="H42" s="2"/>
      <c r="I42" s="16" t="s">
        <v>77</v>
      </c>
      <c r="J42" s="50" t="s">
        <v>48</v>
      </c>
      <c r="K42" s="55" t="s">
        <v>101</v>
      </c>
      <c r="L42" s="31">
        <v>4200</v>
      </c>
      <c r="M42" s="88"/>
      <c r="N42" s="29">
        <f t="shared" si="3"/>
        <v>0</v>
      </c>
      <c r="O42" s="88"/>
      <c r="P42" s="82"/>
    </row>
    <row r="43" spans="1:16" ht="12.75" customHeight="1" thickBot="1">
      <c r="A43" s="14" t="s">
        <v>28</v>
      </c>
      <c r="B43" s="15" t="s">
        <v>32</v>
      </c>
      <c r="C43" s="49" t="s">
        <v>160</v>
      </c>
      <c r="D43" s="31">
        <v>4200</v>
      </c>
      <c r="E43" s="88"/>
      <c r="F43" s="29">
        <f t="shared" si="2"/>
        <v>0</v>
      </c>
      <c r="G43" s="88"/>
      <c r="H43" s="2"/>
      <c r="I43" s="16" t="s">
        <v>77</v>
      </c>
      <c r="J43" s="50" t="s">
        <v>60</v>
      </c>
      <c r="K43" s="55" t="s">
        <v>102</v>
      </c>
      <c r="L43" s="31">
        <v>4200</v>
      </c>
      <c r="M43" s="88"/>
      <c r="N43" s="29">
        <f t="shared" si="3"/>
        <v>0</v>
      </c>
      <c r="O43" s="88"/>
      <c r="P43" s="82"/>
    </row>
    <row r="44" spans="1:16" ht="12.75" customHeight="1" thickBot="1">
      <c r="A44" s="14" t="s">
        <v>28</v>
      </c>
      <c r="B44" s="15" t="s">
        <v>33</v>
      </c>
      <c r="C44" s="49" t="s">
        <v>161</v>
      </c>
      <c r="D44" s="31">
        <v>4200</v>
      </c>
      <c r="E44" s="88"/>
      <c r="F44" s="29">
        <f t="shared" si="2"/>
        <v>0</v>
      </c>
      <c r="G44" s="88"/>
      <c r="H44" s="2"/>
      <c r="I44" s="16" t="s">
        <v>77</v>
      </c>
      <c r="J44" s="50" t="s">
        <v>51</v>
      </c>
      <c r="K44" s="55" t="s">
        <v>103</v>
      </c>
      <c r="L44" s="31">
        <v>4200</v>
      </c>
      <c r="M44" s="88"/>
      <c r="N44" s="29">
        <f t="shared" si="3"/>
        <v>0</v>
      </c>
      <c r="O44" s="88"/>
      <c r="P44" s="82"/>
    </row>
    <row r="45" spans="1:16" ht="12.75" customHeight="1" thickBot="1">
      <c r="A45" s="14" t="s">
        <v>28</v>
      </c>
      <c r="B45" s="15" t="s">
        <v>34</v>
      </c>
      <c r="C45" s="49" t="s">
        <v>162</v>
      </c>
      <c r="D45" s="31">
        <v>4200</v>
      </c>
      <c r="E45" s="88"/>
      <c r="F45" s="29">
        <f t="shared" si="2"/>
        <v>0</v>
      </c>
      <c r="G45" s="88"/>
      <c r="H45" s="2"/>
      <c r="I45" s="16" t="s">
        <v>77</v>
      </c>
      <c r="J45" s="50" t="s">
        <v>52</v>
      </c>
      <c r="K45" s="55" t="s">
        <v>104</v>
      </c>
      <c r="L45" s="31">
        <v>4200</v>
      </c>
      <c r="M45" s="88"/>
      <c r="N45" s="29">
        <f t="shared" si="3"/>
        <v>0</v>
      </c>
      <c r="O45" s="88"/>
      <c r="P45" s="82"/>
    </row>
    <row r="46" spans="1:16" ht="12.75" customHeight="1" thickBot="1">
      <c r="A46" s="16" t="s">
        <v>28</v>
      </c>
      <c r="B46" s="17" t="s">
        <v>35</v>
      </c>
      <c r="C46" s="27" t="s">
        <v>163</v>
      </c>
      <c r="D46" s="31">
        <v>4200</v>
      </c>
      <c r="E46" s="88"/>
      <c r="F46" s="29">
        <f t="shared" si="2"/>
        <v>0</v>
      </c>
      <c r="G46" s="88"/>
      <c r="H46" s="2"/>
      <c r="I46" s="16" t="s">
        <v>77</v>
      </c>
      <c r="J46" s="50" t="s">
        <v>53</v>
      </c>
      <c r="K46" s="55" t="s">
        <v>105</v>
      </c>
      <c r="L46" s="31">
        <v>4200</v>
      </c>
      <c r="M46" s="88"/>
      <c r="N46" s="29">
        <f t="shared" si="3"/>
        <v>0</v>
      </c>
      <c r="O46" s="88"/>
      <c r="P46" s="82"/>
    </row>
    <row r="47" spans="1:16" ht="12.75" customHeight="1" thickBot="1">
      <c r="A47" s="16" t="s">
        <v>28</v>
      </c>
      <c r="B47" s="17" t="s">
        <v>36</v>
      </c>
      <c r="C47" s="27" t="s">
        <v>164</v>
      </c>
      <c r="D47" s="31">
        <v>4200</v>
      </c>
      <c r="E47" s="88"/>
      <c r="F47" s="29">
        <f t="shared" si="2"/>
        <v>0</v>
      </c>
      <c r="G47" s="88"/>
      <c r="H47" s="2"/>
      <c r="I47" s="16" t="s">
        <v>77</v>
      </c>
      <c r="J47" s="50" t="s">
        <v>61</v>
      </c>
      <c r="K47" s="55" t="s">
        <v>106</v>
      </c>
      <c r="L47" s="31">
        <v>4200</v>
      </c>
      <c r="M47" s="88"/>
      <c r="N47" s="29">
        <f t="shared" si="3"/>
        <v>0</v>
      </c>
      <c r="O47" s="88"/>
      <c r="P47" s="82"/>
    </row>
    <row r="48" spans="1:16" ht="12.75" customHeight="1" thickBot="1">
      <c r="A48" s="158" t="s">
        <v>28</v>
      </c>
      <c r="B48" s="159" t="s">
        <v>37</v>
      </c>
      <c r="C48" s="160" t="s">
        <v>165</v>
      </c>
      <c r="D48" s="161">
        <v>4200</v>
      </c>
      <c r="E48" s="91"/>
      <c r="F48" s="92">
        <f t="shared" si="2"/>
        <v>0</v>
      </c>
      <c r="G48" s="91"/>
      <c r="H48" s="2"/>
      <c r="I48" s="18" t="s">
        <v>77</v>
      </c>
      <c r="J48" s="54" t="s">
        <v>54</v>
      </c>
      <c r="K48" s="56" t="s">
        <v>107</v>
      </c>
      <c r="L48" s="32">
        <v>4200</v>
      </c>
      <c r="M48" s="91"/>
      <c r="N48" s="29">
        <f t="shared" si="3"/>
        <v>0</v>
      </c>
      <c r="O48" s="91"/>
      <c r="P48" s="82"/>
    </row>
    <row r="49" spans="1:16" ht="12.75" customHeight="1" thickBot="1">
      <c r="A49" s="132"/>
      <c r="B49" s="148"/>
      <c r="C49" s="134"/>
      <c r="D49" s="135"/>
      <c r="E49" s="170"/>
      <c r="F49" s="136">
        <f t="shared" si="2"/>
        <v>0</v>
      </c>
      <c r="G49" s="170"/>
      <c r="H49" s="2"/>
      <c r="I49" s="132"/>
      <c r="J49" s="133"/>
      <c r="K49" s="137"/>
      <c r="L49" s="135"/>
      <c r="M49" s="172"/>
      <c r="N49" s="136">
        <f t="shared" si="3"/>
        <v>0</v>
      </c>
      <c r="O49" s="172"/>
      <c r="P49" s="82"/>
    </row>
    <row r="50" spans="1:16" ht="12.75" customHeight="1" thickBot="1">
      <c r="A50" s="11" t="s">
        <v>3</v>
      </c>
      <c r="B50" s="2"/>
      <c r="C50" s="2"/>
      <c r="D50" s="39" t="s">
        <v>67</v>
      </c>
      <c r="E50" s="40">
        <f>SUM(E40:E48)</f>
        <v>0</v>
      </c>
      <c r="F50" s="41">
        <f>SUM(F40:F49)</f>
        <v>0</v>
      </c>
      <c r="G50" s="63">
        <f>SUM(G40:G48)</f>
        <v>0</v>
      </c>
      <c r="H50" s="2"/>
      <c r="I50" s="12" t="s">
        <v>143</v>
      </c>
      <c r="J50" s="83"/>
      <c r="K50" s="83"/>
      <c r="L50" s="62" t="s">
        <v>67</v>
      </c>
      <c r="M50" s="114">
        <f>SUM(M40:M48)</f>
        <v>0</v>
      </c>
      <c r="N50" s="64">
        <f>SUM(N40:N49)</f>
        <v>0</v>
      </c>
      <c r="O50" s="114">
        <f>SUM(O40:O48)</f>
        <v>0</v>
      </c>
      <c r="P50" s="82"/>
    </row>
    <row r="51" spans="1:16" ht="12.75" customHeight="1" thickBot="1">
      <c r="A51" s="13" t="s">
        <v>0</v>
      </c>
      <c r="B51" s="4" t="s">
        <v>5</v>
      </c>
      <c r="C51" s="25" t="s">
        <v>1</v>
      </c>
      <c r="D51" s="28" t="s">
        <v>75</v>
      </c>
      <c r="E51" s="85" t="s">
        <v>63</v>
      </c>
      <c r="F51" s="28" t="s">
        <v>62</v>
      </c>
      <c r="G51" s="85" t="s">
        <v>81</v>
      </c>
      <c r="H51" s="2"/>
      <c r="I51" s="69" t="s">
        <v>0</v>
      </c>
      <c r="J51" s="66" t="s">
        <v>5</v>
      </c>
      <c r="K51" s="70" t="s">
        <v>1</v>
      </c>
      <c r="L51" s="67" t="s">
        <v>75</v>
      </c>
      <c r="M51" s="85" t="s">
        <v>63</v>
      </c>
      <c r="N51" s="67" t="s">
        <v>62</v>
      </c>
      <c r="O51" s="85" t="s">
        <v>81</v>
      </c>
      <c r="P51" s="82"/>
    </row>
    <row r="52" spans="1:16" ht="12.75" customHeight="1" thickBot="1">
      <c r="A52" s="35" t="s">
        <v>6</v>
      </c>
      <c r="B52" s="36" t="s">
        <v>38</v>
      </c>
      <c r="C52" s="37" t="s">
        <v>166</v>
      </c>
      <c r="D52" s="60">
        <v>4200</v>
      </c>
      <c r="E52" s="90"/>
      <c r="F52" s="29">
        <f aca="true" t="shared" si="4" ref="F52:F63">(E52+G52)*D52</f>
        <v>0</v>
      </c>
      <c r="G52" s="90"/>
      <c r="H52" s="2"/>
      <c r="I52" s="65" t="s">
        <v>80</v>
      </c>
      <c r="J52" s="105" t="s">
        <v>44</v>
      </c>
      <c r="K52" s="106" t="s">
        <v>187</v>
      </c>
      <c r="L52" s="107">
        <v>4200</v>
      </c>
      <c r="M52" s="103"/>
      <c r="N52" s="92">
        <f>(M52+O52)*L52</f>
        <v>0</v>
      </c>
      <c r="O52" s="103"/>
      <c r="P52" s="82"/>
    </row>
    <row r="53" spans="1:16" ht="12.75" customHeight="1" thickBot="1">
      <c r="A53" s="14" t="s">
        <v>6</v>
      </c>
      <c r="B53" s="20" t="s">
        <v>39</v>
      </c>
      <c r="C53" s="33" t="s">
        <v>167</v>
      </c>
      <c r="D53" s="31">
        <v>4200</v>
      </c>
      <c r="E53" s="88"/>
      <c r="F53" s="29">
        <f t="shared" si="4"/>
        <v>0</v>
      </c>
      <c r="G53" s="88"/>
      <c r="H53" s="2"/>
      <c r="I53" s="211" t="s">
        <v>89</v>
      </c>
      <c r="J53" s="212"/>
      <c r="K53" s="212"/>
      <c r="L53" s="212"/>
      <c r="M53" s="212"/>
      <c r="N53" s="212"/>
      <c r="O53" s="213"/>
      <c r="P53" s="82"/>
    </row>
    <row r="54" spans="1:16" ht="12.75" customHeight="1" thickBot="1">
      <c r="A54" s="14" t="s">
        <v>6</v>
      </c>
      <c r="B54" s="20" t="s">
        <v>40</v>
      </c>
      <c r="C54" s="33" t="s">
        <v>168</v>
      </c>
      <c r="D54" s="31">
        <v>4200</v>
      </c>
      <c r="E54" s="88"/>
      <c r="F54" s="29">
        <f t="shared" si="4"/>
        <v>0</v>
      </c>
      <c r="G54" s="88"/>
      <c r="H54" s="2"/>
      <c r="I54" s="77" t="s">
        <v>80</v>
      </c>
      <c r="J54" s="78" t="s">
        <v>46</v>
      </c>
      <c r="K54" s="79" t="s">
        <v>188</v>
      </c>
      <c r="L54" s="60">
        <v>4200</v>
      </c>
      <c r="M54" s="90"/>
      <c r="N54" s="104">
        <f aca="true" t="shared" si="5" ref="N54:N62">(M54+O54)*L54</f>
        <v>0</v>
      </c>
      <c r="O54" s="90"/>
      <c r="P54" s="82"/>
    </row>
    <row r="55" spans="1:16" ht="12.75" customHeight="1" thickBot="1">
      <c r="A55" s="14" t="s">
        <v>6</v>
      </c>
      <c r="B55" s="20" t="s">
        <v>41</v>
      </c>
      <c r="C55" s="33" t="s">
        <v>169</v>
      </c>
      <c r="D55" s="31">
        <v>4200</v>
      </c>
      <c r="E55" s="88"/>
      <c r="F55" s="29">
        <f t="shared" si="4"/>
        <v>0</v>
      </c>
      <c r="G55" s="88"/>
      <c r="H55" s="2"/>
      <c r="I55" s="16" t="s">
        <v>80</v>
      </c>
      <c r="J55" s="50" t="s">
        <v>47</v>
      </c>
      <c r="K55" s="55" t="s">
        <v>189</v>
      </c>
      <c r="L55" s="31">
        <v>4200</v>
      </c>
      <c r="M55" s="88"/>
      <c r="N55" s="29">
        <f t="shared" si="5"/>
        <v>0</v>
      </c>
      <c r="O55" s="88"/>
      <c r="P55" s="82"/>
    </row>
    <row r="56" spans="1:16" ht="12.75" customHeight="1" thickBot="1">
      <c r="A56" s="14" t="s">
        <v>6</v>
      </c>
      <c r="B56" s="20" t="s">
        <v>42</v>
      </c>
      <c r="C56" s="33" t="s">
        <v>170</v>
      </c>
      <c r="D56" s="31">
        <v>4200</v>
      </c>
      <c r="E56" s="88"/>
      <c r="F56" s="29">
        <f t="shared" si="4"/>
        <v>0</v>
      </c>
      <c r="G56" s="88"/>
      <c r="H56" s="2"/>
      <c r="I56" s="16" t="s">
        <v>80</v>
      </c>
      <c r="J56" s="50" t="s">
        <v>49</v>
      </c>
      <c r="K56" s="55" t="s">
        <v>190</v>
      </c>
      <c r="L56" s="31">
        <v>4200</v>
      </c>
      <c r="M56" s="88"/>
      <c r="N56" s="29">
        <f t="shared" si="5"/>
        <v>0</v>
      </c>
      <c r="O56" s="88"/>
      <c r="P56" s="82"/>
    </row>
    <row r="57" spans="1:16" ht="13.5" customHeight="1" thickBot="1">
      <c r="A57" s="14" t="s">
        <v>6</v>
      </c>
      <c r="B57" s="20" t="s">
        <v>43</v>
      </c>
      <c r="C57" s="33" t="s">
        <v>171</v>
      </c>
      <c r="D57" s="31">
        <v>4200</v>
      </c>
      <c r="E57" s="88"/>
      <c r="F57" s="29">
        <f t="shared" si="4"/>
        <v>0</v>
      </c>
      <c r="G57" s="88"/>
      <c r="H57" s="2"/>
      <c r="I57" s="16" t="s">
        <v>80</v>
      </c>
      <c r="J57" s="50" t="s">
        <v>51</v>
      </c>
      <c r="K57" s="55" t="s">
        <v>191</v>
      </c>
      <c r="L57" s="31">
        <v>4200</v>
      </c>
      <c r="M57" s="88"/>
      <c r="N57" s="29">
        <f t="shared" si="5"/>
        <v>0</v>
      </c>
      <c r="O57" s="88"/>
      <c r="P57" s="82"/>
    </row>
    <row r="58" spans="1:16" ht="12.75" customHeight="1" thickBot="1">
      <c r="A58" s="14" t="s">
        <v>6</v>
      </c>
      <c r="B58" s="20" t="s">
        <v>44</v>
      </c>
      <c r="C58" s="33" t="s">
        <v>172</v>
      </c>
      <c r="D58" s="31">
        <v>4200</v>
      </c>
      <c r="E58" s="88"/>
      <c r="F58" s="29">
        <f t="shared" si="4"/>
        <v>0</v>
      </c>
      <c r="G58" s="88"/>
      <c r="H58" s="2"/>
      <c r="I58" s="16" t="s">
        <v>80</v>
      </c>
      <c r="J58" s="50" t="s">
        <v>52</v>
      </c>
      <c r="K58" s="55" t="s">
        <v>192</v>
      </c>
      <c r="L58" s="31">
        <v>4200</v>
      </c>
      <c r="M58" s="88"/>
      <c r="N58" s="29">
        <f t="shared" si="5"/>
        <v>0</v>
      </c>
      <c r="O58" s="88"/>
      <c r="P58" s="82"/>
    </row>
    <row r="59" spans="1:16" ht="12.75" customHeight="1" thickBot="1">
      <c r="A59" s="14" t="s">
        <v>6</v>
      </c>
      <c r="B59" s="20" t="s">
        <v>45</v>
      </c>
      <c r="C59" s="33" t="s">
        <v>173</v>
      </c>
      <c r="D59" s="31">
        <v>4200</v>
      </c>
      <c r="E59" s="88"/>
      <c r="F59" s="29">
        <f t="shared" si="4"/>
        <v>0</v>
      </c>
      <c r="G59" s="88"/>
      <c r="H59" s="2"/>
      <c r="I59" s="16" t="s">
        <v>80</v>
      </c>
      <c r="J59" s="50" t="s">
        <v>53</v>
      </c>
      <c r="K59" s="55" t="s">
        <v>193</v>
      </c>
      <c r="L59" s="31">
        <v>4200</v>
      </c>
      <c r="M59" s="88"/>
      <c r="N59" s="29">
        <f t="shared" si="5"/>
        <v>0</v>
      </c>
      <c r="O59" s="88"/>
      <c r="P59" s="82"/>
    </row>
    <row r="60" spans="1:16" ht="12.75" customHeight="1" thickBot="1">
      <c r="A60" s="14" t="s">
        <v>6</v>
      </c>
      <c r="B60" s="20" t="s">
        <v>46</v>
      </c>
      <c r="C60" s="33" t="s">
        <v>174</v>
      </c>
      <c r="D60" s="31">
        <v>4200</v>
      </c>
      <c r="E60" s="88"/>
      <c r="F60" s="29">
        <f t="shared" si="4"/>
        <v>0</v>
      </c>
      <c r="G60" s="88"/>
      <c r="H60" s="2"/>
      <c r="I60" s="16" t="s">
        <v>80</v>
      </c>
      <c r="J60" s="50" t="s">
        <v>55</v>
      </c>
      <c r="K60" s="55" t="s">
        <v>194</v>
      </c>
      <c r="L60" s="31">
        <v>4200</v>
      </c>
      <c r="M60" s="88"/>
      <c r="N60" s="29">
        <f t="shared" si="5"/>
        <v>0</v>
      </c>
      <c r="O60" s="88"/>
      <c r="P60" s="82"/>
    </row>
    <row r="61" spans="1:16" ht="12.75" customHeight="1" thickBot="1">
      <c r="A61" s="14" t="s">
        <v>6</v>
      </c>
      <c r="B61" s="20" t="s">
        <v>47</v>
      </c>
      <c r="C61" s="33" t="s">
        <v>175</v>
      </c>
      <c r="D61" s="31">
        <v>4200</v>
      </c>
      <c r="E61" s="88"/>
      <c r="F61" s="29">
        <f t="shared" si="4"/>
        <v>0</v>
      </c>
      <c r="G61" s="88"/>
      <c r="H61" s="2"/>
      <c r="I61" s="16" t="s">
        <v>80</v>
      </c>
      <c r="J61" s="50" t="s">
        <v>54</v>
      </c>
      <c r="K61" s="55" t="s">
        <v>195</v>
      </c>
      <c r="L61" s="31">
        <v>4200</v>
      </c>
      <c r="M61" s="88"/>
      <c r="N61" s="29">
        <f t="shared" si="5"/>
        <v>0</v>
      </c>
      <c r="O61" s="88"/>
      <c r="P61" s="82"/>
    </row>
    <row r="62" spans="1:16" ht="12.75" customHeight="1" thickBot="1">
      <c r="A62" s="14" t="s">
        <v>6</v>
      </c>
      <c r="B62" s="20" t="s">
        <v>48</v>
      </c>
      <c r="C62" s="33" t="s">
        <v>176</v>
      </c>
      <c r="D62" s="31">
        <v>4200</v>
      </c>
      <c r="E62" s="88"/>
      <c r="F62" s="29">
        <f t="shared" si="4"/>
        <v>0</v>
      </c>
      <c r="G62" s="88"/>
      <c r="H62" s="2"/>
      <c r="I62" s="18" t="s">
        <v>80</v>
      </c>
      <c r="J62" s="54" t="s">
        <v>59</v>
      </c>
      <c r="K62" s="56" t="s">
        <v>196</v>
      </c>
      <c r="L62" s="32">
        <v>4200</v>
      </c>
      <c r="M62" s="89"/>
      <c r="N62" s="93">
        <f t="shared" si="5"/>
        <v>0</v>
      </c>
      <c r="O62" s="89"/>
      <c r="P62" s="82"/>
    </row>
    <row r="63" spans="1:16" ht="13.5" customHeight="1" thickBot="1">
      <c r="A63" s="21" t="s">
        <v>6</v>
      </c>
      <c r="B63" s="22" t="s">
        <v>49</v>
      </c>
      <c r="C63" s="34" t="s">
        <v>177</v>
      </c>
      <c r="D63" s="32">
        <v>4200</v>
      </c>
      <c r="E63" s="89"/>
      <c r="F63" s="93">
        <f t="shared" si="4"/>
        <v>0</v>
      </c>
      <c r="G63" s="89"/>
      <c r="H63" s="2"/>
      <c r="I63" s="139"/>
      <c r="J63" s="140"/>
      <c r="K63" s="141"/>
      <c r="L63" s="142"/>
      <c r="M63" s="171"/>
      <c r="N63" s="136">
        <f>(M63+O63)*L63</f>
        <v>0</v>
      </c>
      <c r="O63" s="171"/>
      <c r="P63" s="82"/>
    </row>
    <row r="64" spans="1:16" ht="12.75" customHeight="1" thickBot="1">
      <c r="A64" s="12" t="s">
        <v>11</v>
      </c>
      <c r="B64" s="9"/>
      <c r="C64" s="2"/>
      <c r="D64" s="39" t="s">
        <v>67</v>
      </c>
      <c r="E64" s="40">
        <f>SUM(E52:E63)</f>
        <v>0</v>
      </c>
      <c r="F64" s="41">
        <f>SUM(F52:F63)</f>
        <v>0</v>
      </c>
      <c r="G64" s="63">
        <f>SUM(G52:G63)</f>
        <v>0</v>
      </c>
      <c r="H64" s="2"/>
      <c r="I64" s="12" t="s">
        <v>108</v>
      </c>
      <c r="J64" s="83"/>
      <c r="K64" s="83"/>
      <c r="L64" s="62" t="s">
        <v>67</v>
      </c>
      <c r="M64" s="63">
        <f>SUM(M52:M62)</f>
        <v>0</v>
      </c>
      <c r="N64" s="64">
        <f>SUM(N52:N63)</f>
        <v>0</v>
      </c>
      <c r="O64" s="63">
        <f>SUM(O52:O62)</f>
        <v>0</v>
      </c>
      <c r="P64" s="82"/>
    </row>
    <row r="65" spans="1:16" ht="12.75" customHeight="1" thickBot="1">
      <c r="A65" s="13" t="s">
        <v>0</v>
      </c>
      <c r="B65" s="4" t="s">
        <v>5</v>
      </c>
      <c r="C65" s="25" t="s">
        <v>1</v>
      </c>
      <c r="D65" s="28" t="s">
        <v>75</v>
      </c>
      <c r="E65" s="85" t="s">
        <v>63</v>
      </c>
      <c r="F65" s="28" t="s">
        <v>62</v>
      </c>
      <c r="G65" s="85" t="s">
        <v>81</v>
      </c>
      <c r="H65" s="2"/>
      <c r="I65" s="69" t="s">
        <v>0</v>
      </c>
      <c r="J65" s="66" t="s">
        <v>5</v>
      </c>
      <c r="K65" s="70" t="s">
        <v>1</v>
      </c>
      <c r="L65" s="67" t="s">
        <v>75</v>
      </c>
      <c r="M65" s="85" t="s">
        <v>63</v>
      </c>
      <c r="N65" s="67" t="s">
        <v>62</v>
      </c>
      <c r="O65" s="85" t="s">
        <v>81</v>
      </c>
      <c r="P65" s="64"/>
    </row>
    <row r="66" spans="1:16" ht="14.25" thickBot="1">
      <c r="A66" s="77" t="s">
        <v>8</v>
      </c>
      <c r="B66" s="78" t="s">
        <v>44</v>
      </c>
      <c r="C66" s="79" t="s">
        <v>178</v>
      </c>
      <c r="D66" s="60">
        <v>4200</v>
      </c>
      <c r="E66" s="90"/>
      <c r="F66" s="29">
        <f aca="true" t="shared" si="6" ref="F66:F74">(E66+G66)*D66</f>
        <v>0</v>
      </c>
      <c r="G66" s="90"/>
      <c r="H66" s="2"/>
      <c r="I66" s="71" t="s">
        <v>56</v>
      </c>
      <c r="J66" s="72" t="s">
        <v>118</v>
      </c>
      <c r="K66" s="73" t="s">
        <v>124</v>
      </c>
      <c r="L66" s="61">
        <v>12000</v>
      </c>
      <c r="M66" s="87"/>
      <c r="N66" s="29">
        <f aca="true" t="shared" si="7" ref="N66:N77">(M66+O66)*L66</f>
        <v>0</v>
      </c>
      <c r="O66" s="87"/>
      <c r="P66" s="83"/>
    </row>
    <row r="67" spans="1:16" ht="12.75" customHeight="1" thickBot="1">
      <c r="A67" s="16" t="s">
        <v>8</v>
      </c>
      <c r="B67" s="50" t="s">
        <v>46</v>
      </c>
      <c r="C67" s="55" t="s">
        <v>179</v>
      </c>
      <c r="D67" s="31">
        <v>4200</v>
      </c>
      <c r="E67" s="88"/>
      <c r="F67" s="29">
        <f t="shared" si="6"/>
        <v>0</v>
      </c>
      <c r="G67" s="88"/>
      <c r="H67" s="2"/>
      <c r="I67" s="57" t="s">
        <v>57</v>
      </c>
      <c r="J67" s="17" t="s">
        <v>119</v>
      </c>
      <c r="K67" s="55" t="s">
        <v>125</v>
      </c>
      <c r="L67" s="31">
        <v>12000</v>
      </c>
      <c r="M67" s="88"/>
      <c r="N67" s="29">
        <f t="shared" si="7"/>
        <v>0</v>
      </c>
      <c r="O67" s="88"/>
      <c r="P67" s="82"/>
    </row>
    <row r="68" spans="1:17" ht="12.75" customHeight="1" thickBot="1">
      <c r="A68" s="16" t="s">
        <v>8</v>
      </c>
      <c r="B68" s="50" t="s">
        <v>47</v>
      </c>
      <c r="C68" s="55" t="s">
        <v>180</v>
      </c>
      <c r="D68" s="149">
        <v>4200</v>
      </c>
      <c r="E68" s="90"/>
      <c r="F68" s="29">
        <f t="shared" si="6"/>
        <v>0</v>
      </c>
      <c r="G68" s="90"/>
      <c r="H68" s="2"/>
      <c r="I68" s="57" t="s">
        <v>4</v>
      </c>
      <c r="J68" s="17" t="s">
        <v>120</v>
      </c>
      <c r="K68" s="55" t="s">
        <v>126</v>
      </c>
      <c r="L68" s="31">
        <v>12000</v>
      </c>
      <c r="M68" s="88"/>
      <c r="N68" s="29">
        <f t="shared" si="7"/>
        <v>0</v>
      </c>
      <c r="O68" s="88"/>
      <c r="P68" s="82"/>
      <c r="Q68" s="42"/>
    </row>
    <row r="69" spans="1:17" ht="12.75" customHeight="1" thickBot="1">
      <c r="A69" s="16" t="s">
        <v>8</v>
      </c>
      <c r="B69" s="50" t="s">
        <v>49</v>
      </c>
      <c r="C69" s="55" t="s">
        <v>181</v>
      </c>
      <c r="D69" s="31">
        <v>4200</v>
      </c>
      <c r="E69" s="88"/>
      <c r="F69" s="29">
        <f t="shared" si="6"/>
        <v>0</v>
      </c>
      <c r="G69" s="88"/>
      <c r="H69" s="2"/>
      <c r="I69" s="57" t="s">
        <v>4</v>
      </c>
      <c r="J69" s="17" t="s">
        <v>121</v>
      </c>
      <c r="K69" s="55" t="s">
        <v>127</v>
      </c>
      <c r="L69" s="31">
        <v>12000</v>
      </c>
      <c r="M69" s="88"/>
      <c r="N69" s="29">
        <f t="shared" si="7"/>
        <v>0</v>
      </c>
      <c r="O69" s="88"/>
      <c r="P69" s="82"/>
      <c r="Q69" s="42"/>
    </row>
    <row r="70" spans="1:16" ht="12.75" customHeight="1" thickBot="1">
      <c r="A70" s="16" t="s">
        <v>8</v>
      </c>
      <c r="B70" s="50" t="s">
        <v>51</v>
      </c>
      <c r="C70" s="55" t="s">
        <v>182</v>
      </c>
      <c r="D70" s="31">
        <v>4200</v>
      </c>
      <c r="E70" s="88"/>
      <c r="F70" s="29">
        <f t="shared" si="6"/>
        <v>0</v>
      </c>
      <c r="G70" s="88"/>
      <c r="H70" s="2"/>
      <c r="I70" s="57" t="s">
        <v>4</v>
      </c>
      <c r="J70" s="17" t="s">
        <v>122</v>
      </c>
      <c r="K70" s="55" t="s">
        <v>131</v>
      </c>
      <c r="L70" s="31">
        <v>12000</v>
      </c>
      <c r="M70" s="88"/>
      <c r="N70" s="29">
        <f t="shared" si="7"/>
        <v>0</v>
      </c>
      <c r="O70" s="88"/>
      <c r="P70" s="82"/>
    </row>
    <row r="71" spans="1:16" ht="12.75" customHeight="1" thickBot="1">
      <c r="A71" s="16" t="s">
        <v>8</v>
      </c>
      <c r="B71" s="50" t="s">
        <v>52</v>
      </c>
      <c r="C71" s="55" t="s">
        <v>183</v>
      </c>
      <c r="D71" s="31">
        <v>4200</v>
      </c>
      <c r="E71" s="88"/>
      <c r="F71" s="29">
        <f t="shared" si="6"/>
        <v>0</v>
      </c>
      <c r="G71" s="88"/>
      <c r="H71" s="2"/>
      <c r="I71" s="57" t="s">
        <v>80</v>
      </c>
      <c r="J71" s="17" t="s">
        <v>129</v>
      </c>
      <c r="K71" s="55" t="s">
        <v>128</v>
      </c>
      <c r="L71" s="31">
        <v>12000</v>
      </c>
      <c r="M71" s="88"/>
      <c r="N71" s="29">
        <f t="shared" si="7"/>
        <v>0</v>
      </c>
      <c r="O71" s="88"/>
      <c r="P71" s="82"/>
    </row>
    <row r="72" spans="1:16" ht="12.75" customHeight="1" thickBot="1">
      <c r="A72" s="16" t="s">
        <v>8</v>
      </c>
      <c r="B72" s="50" t="s">
        <v>53</v>
      </c>
      <c r="C72" s="55" t="s">
        <v>184</v>
      </c>
      <c r="D72" s="31">
        <v>4200</v>
      </c>
      <c r="E72" s="88"/>
      <c r="F72" s="29">
        <f t="shared" si="6"/>
        <v>0</v>
      </c>
      <c r="G72" s="88"/>
      <c r="H72" s="2"/>
      <c r="I72" s="57" t="s">
        <v>80</v>
      </c>
      <c r="J72" s="17" t="s">
        <v>123</v>
      </c>
      <c r="K72" s="55" t="s">
        <v>130</v>
      </c>
      <c r="L72" s="31">
        <v>12000</v>
      </c>
      <c r="M72" s="88"/>
      <c r="N72" s="93">
        <f t="shared" si="7"/>
        <v>0</v>
      </c>
      <c r="O72" s="88"/>
      <c r="P72" s="82"/>
    </row>
    <row r="73" spans="1:16" ht="12.75" customHeight="1" thickBot="1">
      <c r="A73" s="162" t="s">
        <v>8</v>
      </c>
      <c r="B73" s="163" t="s">
        <v>54</v>
      </c>
      <c r="C73" s="164" t="s">
        <v>185</v>
      </c>
      <c r="D73" s="161">
        <v>4200</v>
      </c>
      <c r="E73" s="91"/>
      <c r="F73" s="92">
        <f t="shared" si="6"/>
        <v>0</v>
      </c>
      <c r="G73" s="91"/>
      <c r="H73" s="2"/>
      <c r="I73" s="150" t="s">
        <v>8</v>
      </c>
      <c r="J73" s="151" t="s">
        <v>110</v>
      </c>
      <c r="K73" s="79" t="s">
        <v>109</v>
      </c>
      <c r="L73" s="60">
        <v>12000</v>
      </c>
      <c r="M73" s="90"/>
      <c r="N73" s="104">
        <f t="shared" si="7"/>
        <v>0</v>
      </c>
      <c r="O73" s="90"/>
      <c r="P73" s="82"/>
    </row>
    <row r="74" spans="1:16" ht="12.75" customHeight="1" thickBot="1">
      <c r="A74" s="139"/>
      <c r="B74" s="140"/>
      <c r="C74" s="141"/>
      <c r="D74" s="142"/>
      <c r="E74" s="171"/>
      <c r="F74" s="136">
        <f t="shared" si="6"/>
        <v>0</v>
      </c>
      <c r="G74" s="171"/>
      <c r="H74" s="2"/>
      <c r="I74" s="57" t="s">
        <v>8</v>
      </c>
      <c r="J74" s="17" t="s">
        <v>58</v>
      </c>
      <c r="K74" s="55" t="s">
        <v>111</v>
      </c>
      <c r="L74" s="31">
        <v>12000</v>
      </c>
      <c r="M74" s="88"/>
      <c r="N74" s="29">
        <f t="shared" si="7"/>
        <v>0</v>
      </c>
      <c r="O74" s="88"/>
      <c r="P74" s="82"/>
    </row>
    <row r="75" spans="1:16" ht="14.25" thickBot="1">
      <c r="A75" s="12"/>
      <c r="B75" s="9"/>
      <c r="C75" s="9"/>
      <c r="D75" s="80" t="s">
        <v>67</v>
      </c>
      <c r="E75" s="63">
        <f>SUM(E66:E73)</f>
        <v>0</v>
      </c>
      <c r="F75" s="64">
        <f>SUM(F66:F74)</f>
        <v>0</v>
      </c>
      <c r="G75" s="63">
        <f>SUM(G66:G73)</f>
        <v>0</v>
      </c>
      <c r="H75" s="42"/>
      <c r="I75" s="57" t="s">
        <v>116</v>
      </c>
      <c r="J75" s="17" t="s">
        <v>58</v>
      </c>
      <c r="K75" s="55" t="s">
        <v>117</v>
      </c>
      <c r="L75" s="31">
        <v>12000</v>
      </c>
      <c r="M75" s="88"/>
      <c r="N75" s="29">
        <f t="shared" si="7"/>
        <v>0</v>
      </c>
      <c r="O75" s="88"/>
      <c r="P75" s="82"/>
    </row>
    <row r="76" spans="1:16" ht="12.75" customHeight="1" thickBot="1">
      <c r="A76" s="110"/>
      <c r="B76" s="110"/>
      <c r="C76" s="110"/>
      <c r="D76" s="110"/>
      <c r="E76" s="111"/>
      <c r="F76" s="111"/>
      <c r="G76" s="111"/>
      <c r="H76" s="112"/>
      <c r="I76" s="57" t="s">
        <v>77</v>
      </c>
      <c r="J76" s="17" t="s">
        <v>114</v>
      </c>
      <c r="K76" s="55" t="s">
        <v>113</v>
      </c>
      <c r="L76" s="31">
        <v>12000</v>
      </c>
      <c r="M76" s="88"/>
      <c r="N76" s="29">
        <f t="shared" si="7"/>
        <v>0</v>
      </c>
      <c r="O76" s="88"/>
      <c r="P76" s="82"/>
    </row>
    <row r="77" spans="1:16" ht="12.75" customHeight="1" thickBot="1">
      <c r="A77" s="110"/>
      <c r="B77" s="110"/>
      <c r="C77" s="110"/>
      <c r="D77" s="113"/>
      <c r="E77" s="114"/>
      <c r="F77" s="115"/>
      <c r="G77" s="114"/>
      <c r="H77" s="112"/>
      <c r="I77" s="57" t="s">
        <v>77</v>
      </c>
      <c r="J77" s="17" t="s">
        <v>112</v>
      </c>
      <c r="K77" s="55" t="s">
        <v>115</v>
      </c>
      <c r="L77" s="31">
        <v>12000</v>
      </c>
      <c r="M77" s="88"/>
      <c r="N77" s="93">
        <f t="shared" si="7"/>
        <v>0</v>
      </c>
      <c r="O77" s="88"/>
      <c r="P77" s="82"/>
    </row>
    <row r="78" spans="1:16" ht="12.75" customHeight="1" thickBot="1">
      <c r="A78" s="110"/>
      <c r="B78" s="110"/>
      <c r="C78" s="110"/>
      <c r="D78" s="113"/>
      <c r="E78" s="114"/>
      <c r="F78" s="115"/>
      <c r="G78" s="114"/>
      <c r="H78" s="116"/>
      <c r="I78" s="150" t="s">
        <v>132</v>
      </c>
      <c r="J78" s="151" t="s">
        <v>110</v>
      </c>
      <c r="K78" s="79" t="s">
        <v>147</v>
      </c>
      <c r="L78" s="60">
        <v>16000</v>
      </c>
      <c r="M78" s="90"/>
      <c r="N78" s="29">
        <f>(M78+O78)*L78</f>
        <v>0</v>
      </c>
      <c r="O78" s="90"/>
      <c r="P78" s="64"/>
    </row>
    <row r="79" spans="1:16" ht="12.75" customHeight="1" thickBot="1">
      <c r="A79" s="110"/>
      <c r="B79" s="110"/>
      <c r="C79" s="110"/>
      <c r="D79" s="113"/>
      <c r="E79" s="114"/>
      <c r="F79" s="115"/>
      <c r="G79" s="114"/>
      <c r="H79" s="112"/>
      <c r="I79" s="58" t="s">
        <v>132</v>
      </c>
      <c r="J79" s="19" t="s">
        <v>145</v>
      </c>
      <c r="K79" s="56" t="s">
        <v>146</v>
      </c>
      <c r="L79" s="32">
        <v>16000</v>
      </c>
      <c r="M79" s="89"/>
      <c r="N79" s="93">
        <f>(M79+O79)*L79</f>
        <v>0</v>
      </c>
      <c r="O79" s="89"/>
      <c r="P79" s="83"/>
    </row>
    <row r="80" spans="1:16" ht="12.75" customHeight="1">
      <c r="A80" s="121" t="s">
        <v>92</v>
      </c>
      <c r="B80" s="121"/>
      <c r="C80" s="121"/>
      <c r="D80" s="121"/>
      <c r="E80" s="121"/>
      <c r="F80" s="121"/>
      <c r="G80" s="121"/>
      <c r="H80" s="112"/>
      <c r="I80" s="108"/>
      <c r="J80" s="109"/>
      <c r="K80" s="83"/>
      <c r="L80" s="62" t="s">
        <v>68</v>
      </c>
      <c r="M80" s="74">
        <f>SUM(M66:M79)</f>
        <v>0</v>
      </c>
      <c r="N80" s="75">
        <f>SUM(N66:N79)</f>
        <v>0</v>
      </c>
      <c r="O80" s="74">
        <f>SUM(O66:O79)</f>
        <v>0</v>
      </c>
      <c r="P80" s="82"/>
    </row>
    <row r="81" spans="1:24" ht="12.75" customHeight="1" thickBot="1">
      <c r="A81" s="122" t="s">
        <v>93</v>
      </c>
      <c r="B81" s="121"/>
      <c r="C81" s="121"/>
      <c r="D81" s="121"/>
      <c r="E81" s="121"/>
      <c r="F81" s="121"/>
      <c r="G81" s="121"/>
      <c r="H81" s="112"/>
      <c r="I81" s="108"/>
      <c r="J81" s="109"/>
      <c r="K81" s="83"/>
      <c r="L81" s="62" t="s">
        <v>69</v>
      </c>
      <c r="M81" s="74">
        <f>SUM(E38,E50,E64,E75,M31,M38,M50,M64,M80)</f>
        <v>0</v>
      </c>
      <c r="N81" s="75">
        <f>SUM(F38,F50,F64,F75,N31,N38,N50,N64,N80)</f>
        <v>0</v>
      </c>
      <c r="O81" s="74">
        <f>SUM(G38,G50,G64,G75,O31,O38,O50,O64,O80)</f>
        <v>0</v>
      </c>
      <c r="P81" s="82"/>
      <c r="X81" s="6"/>
    </row>
    <row r="82" spans="1:24" ht="14.25" thickBot="1">
      <c r="A82" s="117" t="s">
        <v>197</v>
      </c>
      <c r="B82" s="117"/>
      <c r="C82" s="117"/>
      <c r="D82" s="117"/>
      <c r="E82" s="117"/>
      <c r="F82" s="117"/>
      <c r="G82" s="117"/>
      <c r="H82" s="112"/>
      <c r="I82" s="108"/>
      <c r="J82" s="109"/>
      <c r="K82" s="83"/>
      <c r="L82" s="175" t="s">
        <v>204</v>
      </c>
      <c r="M82" s="176"/>
      <c r="N82" s="174">
        <f>M82*30000</f>
        <v>0</v>
      </c>
      <c r="O82" s="42"/>
      <c r="P82" s="82"/>
      <c r="Q82" s="7"/>
      <c r="R82" s="7"/>
      <c r="S82" s="7"/>
      <c r="T82" s="7"/>
      <c r="U82" s="7"/>
      <c r="V82" s="7"/>
      <c r="W82" s="7"/>
      <c r="X82" s="7"/>
    </row>
    <row r="83" spans="1:25" ht="13.5">
      <c r="A83" s="117" t="s">
        <v>205</v>
      </c>
      <c r="B83" s="117"/>
      <c r="C83" s="117"/>
      <c r="D83" s="117"/>
      <c r="E83" s="117"/>
      <c r="F83" s="117"/>
      <c r="G83" s="117"/>
      <c r="H83" s="112"/>
      <c r="I83" s="108"/>
      <c r="J83" s="109"/>
      <c r="K83" s="83"/>
      <c r="L83" s="62" t="s">
        <v>76</v>
      </c>
      <c r="M83" s="42"/>
      <c r="N83" s="76">
        <v>1100</v>
      </c>
      <c r="O83" s="42"/>
      <c r="P83" s="82"/>
      <c r="Q83" s="7"/>
      <c r="R83" s="7"/>
      <c r="S83" s="7"/>
      <c r="T83" s="7"/>
      <c r="U83" s="7"/>
      <c r="V83" s="7"/>
      <c r="W83" s="7"/>
      <c r="X83" s="8"/>
      <c r="Y83" s="7"/>
    </row>
    <row r="84" spans="1:16" ht="13.5">
      <c r="A84" s="117" t="s">
        <v>82</v>
      </c>
      <c r="B84" s="117"/>
      <c r="C84" s="117"/>
      <c r="D84" s="117"/>
      <c r="E84" s="117"/>
      <c r="F84" s="117"/>
      <c r="G84" s="117"/>
      <c r="H84" s="117"/>
      <c r="I84" s="108"/>
      <c r="J84" s="109"/>
      <c r="K84" s="83"/>
      <c r="L84" s="62" t="s">
        <v>70</v>
      </c>
      <c r="M84" s="42"/>
      <c r="N84" s="76">
        <f>SUM(N81:N83)*10%</f>
        <v>110</v>
      </c>
      <c r="P84" s="82"/>
    </row>
    <row r="85" spans="1:16" ht="15.75">
      <c r="A85" s="117" t="s">
        <v>198</v>
      </c>
      <c r="B85" s="112"/>
      <c r="C85" s="112"/>
      <c r="D85" s="112"/>
      <c r="E85" s="112"/>
      <c r="F85" s="112"/>
      <c r="G85" s="112"/>
      <c r="H85" s="117"/>
      <c r="I85" s="108"/>
      <c r="J85" s="109"/>
      <c r="K85" s="83"/>
      <c r="L85" s="39" t="s">
        <v>71</v>
      </c>
      <c r="N85" s="59">
        <f>SUM(N81:N84)</f>
        <v>1210</v>
      </c>
      <c r="P85" s="82"/>
    </row>
    <row r="86" spans="1:16" ht="13.5">
      <c r="A86" s="117" t="s">
        <v>90</v>
      </c>
      <c r="B86" s="117"/>
      <c r="C86" s="117"/>
      <c r="D86" s="117"/>
      <c r="E86" s="117"/>
      <c r="F86" s="117"/>
      <c r="G86" s="117"/>
      <c r="H86" s="117"/>
      <c r="I86" s="108"/>
      <c r="J86" s="109"/>
      <c r="K86" s="83"/>
      <c r="P86" s="82"/>
    </row>
    <row r="87" spans="1:16" ht="13.5">
      <c r="A87" s="216" t="s">
        <v>91</v>
      </c>
      <c r="B87" s="216"/>
      <c r="C87" s="216"/>
      <c r="D87" s="216"/>
      <c r="E87" s="216"/>
      <c r="F87" s="216"/>
      <c r="G87" s="117"/>
      <c r="H87" s="117"/>
      <c r="I87" s="12"/>
      <c r="J87" s="109"/>
      <c r="K87" s="83"/>
      <c r="P87" s="82"/>
    </row>
    <row r="88" spans="1:16" ht="13.5">
      <c r="A88" s="117" t="s">
        <v>199</v>
      </c>
      <c r="B88" s="118"/>
      <c r="C88" s="117"/>
      <c r="D88" s="117"/>
      <c r="E88" s="117"/>
      <c r="F88" s="117"/>
      <c r="G88" s="117"/>
      <c r="H88" s="117"/>
      <c r="I88" s="83"/>
      <c r="J88" s="83"/>
      <c r="K88" s="83"/>
      <c r="P88" s="82"/>
    </row>
    <row r="89" spans="1:16" ht="13.5">
      <c r="A89" s="117" t="s">
        <v>200</v>
      </c>
      <c r="B89" s="117"/>
      <c r="C89" s="117"/>
      <c r="D89" s="117"/>
      <c r="E89" s="117"/>
      <c r="F89" s="117"/>
      <c r="G89" s="117"/>
      <c r="H89" s="117"/>
      <c r="I89" s="108"/>
      <c r="J89" s="109"/>
      <c r="K89" s="83"/>
      <c r="P89" s="82"/>
    </row>
    <row r="90" spans="1:16" ht="13.5">
      <c r="A90" s="118" t="s">
        <v>73</v>
      </c>
      <c r="B90" s="117"/>
      <c r="C90" s="117"/>
      <c r="D90" s="117"/>
      <c r="E90" s="117"/>
      <c r="F90" s="117"/>
      <c r="G90" s="114"/>
      <c r="H90" s="117"/>
      <c r="I90" s="108"/>
      <c r="J90" s="109"/>
      <c r="K90" s="83"/>
      <c r="L90" s="138"/>
      <c r="M90" s="125"/>
      <c r="N90" s="82"/>
      <c r="O90" s="125"/>
      <c r="P90" s="82"/>
    </row>
    <row r="91" spans="1:16" ht="13.5">
      <c r="A91" s="165" t="s">
        <v>201</v>
      </c>
      <c r="B91" s="110"/>
      <c r="C91" s="110"/>
      <c r="D91" s="113"/>
      <c r="E91" s="114"/>
      <c r="F91" s="115"/>
      <c r="G91" s="114"/>
      <c r="H91" s="112"/>
      <c r="I91" s="108"/>
      <c r="J91" s="109"/>
      <c r="K91" s="83"/>
      <c r="L91" s="138"/>
      <c r="M91" s="125"/>
      <c r="N91" s="82"/>
      <c r="O91" s="125"/>
      <c r="P91" s="82"/>
    </row>
    <row r="92" spans="1:16" ht="13.5">
      <c r="A92" s="165" t="s">
        <v>202</v>
      </c>
      <c r="B92" s="110"/>
      <c r="C92" s="110"/>
      <c r="D92" s="113"/>
      <c r="E92" s="114"/>
      <c r="F92" s="115"/>
      <c r="G92" s="114"/>
      <c r="H92" s="112"/>
      <c r="I92" s="108"/>
      <c r="J92" s="109"/>
      <c r="K92" s="83"/>
      <c r="L92" s="138"/>
      <c r="M92" s="125"/>
      <c r="N92" s="82"/>
      <c r="O92" s="125"/>
      <c r="P92" s="82"/>
    </row>
    <row r="93" spans="1:18" ht="13.5">
      <c r="A93" s="214" t="s">
        <v>209</v>
      </c>
      <c r="B93" s="215"/>
      <c r="C93" s="215"/>
      <c r="D93" s="215"/>
      <c r="E93" s="215"/>
      <c r="F93" s="215"/>
      <c r="G93" s="215"/>
      <c r="H93" s="215"/>
      <c r="I93" s="215"/>
      <c r="J93" s="109"/>
      <c r="K93" s="83"/>
      <c r="L93" s="138"/>
      <c r="M93" s="125"/>
      <c r="N93" s="82"/>
      <c r="O93" s="125"/>
      <c r="P93" s="82"/>
      <c r="Q93" s="210"/>
      <c r="R93" s="210"/>
    </row>
    <row r="94" spans="1:18" ht="13.5">
      <c r="A94" s="214" t="s">
        <v>210</v>
      </c>
      <c r="B94" s="215"/>
      <c r="C94" s="215"/>
      <c r="D94" s="215"/>
      <c r="E94" s="215"/>
      <c r="F94" s="215"/>
      <c r="G94" s="215"/>
      <c r="H94" s="215"/>
      <c r="I94" s="215"/>
      <c r="J94" s="109"/>
      <c r="K94" s="83"/>
      <c r="L94" s="83"/>
      <c r="M94" s="143"/>
      <c r="N94" s="144"/>
      <c r="O94" s="143"/>
      <c r="P94" s="82"/>
      <c r="Q94" s="38"/>
      <c r="R94" s="43"/>
    </row>
    <row r="95" spans="1:16" ht="13.5">
      <c r="A95" s="215" t="s">
        <v>211</v>
      </c>
      <c r="B95" s="215"/>
      <c r="C95" s="215"/>
      <c r="D95" s="215"/>
      <c r="E95" s="215"/>
      <c r="F95" s="215"/>
      <c r="G95" s="215"/>
      <c r="H95" s="215"/>
      <c r="I95" s="215"/>
      <c r="J95" s="109"/>
      <c r="K95" s="83"/>
      <c r="L95" s="62"/>
      <c r="M95" s="74"/>
      <c r="N95" s="75"/>
      <c r="O95" s="74"/>
      <c r="P95" s="82"/>
    </row>
    <row r="96" spans="9:16" ht="13.5">
      <c r="I96" s="42"/>
      <c r="J96" s="42"/>
      <c r="K96" s="42"/>
      <c r="L96" s="62"/>
      <c r="M96" s="74"/>
      <c r="N96" s="75"/>
      <c r="O96" s="42"/>
      <c r="P96" s="75"/>
    </row>
    <row r="97" spans="9:16" ht="13.5">
      <c r="I97" s="42"/>
      <c r="J97" s="42"/>
      <c r="K97" s="42"/>
      <c r="L97" s="62"/>
      <c r="M97" s="42"/>
      <c r="N97" s="76"/>
      <c r="O97" s="42"/>
      <c r="P97" s="75"/>
    </row>
    <row r="98" spans="9:16" ht="13.5">
      <c r="I98" s="42"/>
      <c r="J98" s="42"/>
      <c r="K98" s="42"/>
      <c r="L98" s="62"/>
      <c r="M98" s="42"/>
      <c r="N98" s="76"/>
      <c r="P98" s="76"/>
    </row>
    <row r="99" spans="9:16" ht="15.75">
      <c r="I99" s="42"/>
      <c r="J99" s="42"/>
      <c r="K99" s="42"/>
      <c r="L99" s="39"/>
      <c r="N99" s="59"/>
      <c r="P99" s="76"/>
    </row>
    <row r="100" spans="12:16" ht="15.75">
      <c r="L100" s="113"/>
      <c r="M100" s="114"/>
      <c r="N100" s="115"/>
      <c r="O100" s="114"/>
      <c r="P100" s="59"/>
    </row>
    <row r="101" spans="12:16" ht="13.5">
      <c r="L101" s="119"/>
      <c r="M101" s="119"/>
      <c r="N101" s="120"/>
      <c r="O101" s="119"/>
      <c r="P101" s="10"/>
    </row>
    <row r="102" spans="12:15" ht="13.5">
      <c r="L102" s="112"/>
      <c r="M102" s="112" t="s">
        <v>212</v>
      </c>
      <c r="N102" s="112"/>
      <c r="O102" s="112"/>
    </row>
    <row r="103" spans="12:15" ht="13.5">
      <c r="L103" s="112"/>
      <c r="M103" s="112"/>
      <c r="N103" s="112"/>
      <c r="O103" s="112"/>
    </row>
  </sheetData>
  <sheetProtection password="ED37" sheet="1" formatCells="0" formatColumns="0" formatRows="0" insertColumns="0" insertRows="0" insertHyperlinks="0" deleteColumns="0" selectLockedCells="1"/>
  <mergeCells count="27">
    <mergeCell ref="A94:I94"/>
    <mergeCell ref="A95:I95"/>
    <mergeCell ref="A87:F87"/>
    <mergeCell ref="A12:B12"/>
    <mergeCell ref="C12:D12"/>
    <mergeCell ref="J18:O18"/>
    <mergeCell ref="A13:B13"/>
    <mergeCell ref="C13:D13"/>
    <mergeCell ref="J12:O12"/>
    <mergeCell ref="J14:O15"/>
    <mergeCell ref="J10:O10"/>
    <mergeCell ref="J13:O13"/>
    <mergeCell ref="Q93:R93"/>
    <mergeCell ref="I53:O53"/>
    <mergeCell ref="A93:I93"/>
    <mergeCell ref="J16:O16"/>
    <mergeCell ref="J17:O17"/>
    <mergeCell ref="K2:M2"/>
    <mergeCell ref="A15:B15"/>
    <mergeCell ref="C15:D15"/>
    <mergeCell ref="A14:B14"/>
    <mergeCell ref="C14:D14"/>
    <mergeCell ref="D2:J2"/>
    <mergeCell ref="J5:O5"/>
    <mergeCell ref="J6:O7"/>
    <mergeCell ref="J8:O8"/>
    <mergeCell ref="J9:O9"/>
  </mergeCells>
  <hyperlinks>
    <hyperlink ref="B6" r:id="rId1" display="rttp@jima.jp"/>
  </hyperlinks>
  <printOptions/>
  <pageMargins left="0.9055118110236221" right="0.11811023622047245" top="0.4724409448818898" bottom="0.11811023622047245" header="0.35433070866141736" footer="0.2362204724409449"/>
  <pageSetup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浜松ホトニクス㈱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nosanaga</dc:creator>
  <cp:keywords/>
  <dc:description/>
  <cp:lastModifiedBy>jima</cp:lastModifiedBy>
  <cp:lastPrinted>2020-02-07T02:08:00Z</cp:lastPrinted>
  <dcterms:created xsi:type="dcterms:W3CDTF">2004-09-15T04:46:23Z</dcterms:created>
  <dcterms:modified xsi:type="dcterms:W3CDTF">2023-03-15T02:11:16Z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